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groeneberatungnet-my.sharepoint.com/personal/matthias_groene-beratung_net/Documents/Dokumente/Gröne Unternehmensberatung/"/>
    </mc:Choice>
  </mc:AlternateContent>
  <xr:revisionPtr revIDLastSave="398" documentId="8_{1B56C9BD-E688-4359-A6EC-DCD1AA682967}" xr6:coauthVersionLast="47" xr6:coauthVersionMax="47" xr10:uidLastSave="{BBE3A766-5358-4497-A02C-4F4E60D13395}"/>
  <bookViews>
    <workbookView xWindow="30705" yWindow="0" windowWidth="17400" windowHeight="15585" xr2:uid="{00000000-000D-0000-FFFF-FFFF00000000}"/>
  </bookViews>
  <sheets>
    <sheet name="Vorteilsrechner Immobili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L4" i="1"/>
  <c r="P4" i="1"/>
  <c r="L3" i="1"/>
  <c r="D6" i="1"/>
  <c r="R4" i="1"/>
  <c r="AN9" i="1"/>
  <c r="AE3" i="1"/>
  <c r="V3" i="1"/>
  <c r="R3" i="1"/>
  <c r="P3" i="1"/>
  <c r="M4" i="1"/>
  <c r="N4" i="1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D5" i="1"/>
  <c r="D4" i="1"/>
  <c r="AB4" i="1" l="1"/>
  <c r="AC4" i="1" s="1"/>
  <c r="AD4" i="1" s="1"/>
  <c r="P5" i="1"/>
  <c r="P6" i="1" s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Q4" i="1"/>
  <c r="AM4" i="1" s="1"/>
  <c r="O4" i="1"/>
  <c r="M5" i="1" s="1"/>
  <c r="N5" i="1" s="1"/>
  <c r="D7" i="1"/>
  <c r="D9" i="1" l="1"/>
  <c r="D13" i="1"/>
  <c r="Q5" i="1"/>
  <c r="AK5" i="1" s="1"/>
  <c r="Q6" i="1"/>
  <c r="AK6" i="1" s="1"/>
  <c r="P7" i="1"/>
  <c r="AB5" i="1"/>
  <c r="AC5" i="1" s="1"/>
  <c r="O5" i="1"/>
  <c r="T4" i="1"/>
  <c r="AK4" i="1"/>
  <c r="AE4" i="1"/>
  <c r="AF4" i="1" s="1"/>
  <c r="L31" i="1"/>
  <c r="U4" i="1" l="1"/>
  <c r="V4" i="1" s="1"/>
  <c r="W4" i="1" s="1"/>
  <c r="Q7" i="1"/>
  <c r="AK7" i="1" s="1"/>
  <c r="P8" i="1"/>
  <c r="AN10" i="1"/>
  <c r="AO10" i="1" s="1"/>
  <c r="L32" i="1"/>
  <c r="M6" i="1"/>
  <c r="N6" i="1" s="1"/>
  <c r="Y4" i="1" l="1"/>
  <c r="AH4" i="1" s="1"/>
  <c r="P9" i="1"/>
  <c r="Q8" i="1"/>
  <c r="AK8" i="1" s="1"/>
  <c r="O6" i="1"/>
  <c r="AB6" i="1"/>
  <c r="AC6" i="1" s="1"/>
  <c r="T5" i="1"/>
  <c r="U5" i="1" s="1"/>
  <c r="V5" i="1" s="1"/>
  <c r="W5" i="1" s="1"/>
  <c r="AM5" i="1"/>
  <c r="AD5" i="1"/>
  <c r="L33" i="1"/>
  <c r="AI4" i="1" l="1"/>
  <c r="AL4" i="1" s="1"/>
  <c r="AQ4" i="1"/>
  <c r="P10" i="1"/>
  <c r="Q9" i="1"/>
  <c r="AK9" i="1" s="1"/>
  <c r="AN11" i="1"/>
  <c r="AO11" i="1" s="1"/>
  <c r="AE5" i="1"/>
  <c r="AF5" i="1" s="1"/>
  <c r="Y5" i="1"/>
  <c r="AH5" i="1" s="1"/>
  <c r="L34" i="1"/>
  <c r="L35" i="1" s="1"/>
  <c r="M7" i="1"/>
  <c r="N7" i="1" s="1"/>
  <c r="AR4" i="1" l="1"/>
  <c r="AI5" i="1"/>
  <c r="AL5" i="1" s="1"/>
  <c r="AQ5" i="1"/>
  <c r="P11" i="1"/>
  <c r="Q10" i="1"/>
  <c r="AK10" i="1" s="1"/>
  <c r="O7" i="1"/>
  <c r="AB7" i="1"/>
  <c r="AC7" i="1" s="1"/>
  <c r="T6" i="1"/>
  <c r="U6" i="1" s="1"/>
  <c r="AM6" i="1"/>
  <c r="L36" i="1"/>
  <c r="AD6" i="1"/>
  <c r="AE6" i="1" s="1"/>
  <c r="AF6" i="1" s="1"/>
  <c r="AR5" i="1" l="1"/>
  <c r="P12" i="1"/>
  <c r="Q11" i="1"/>
  <c r="AK11" i="1" s="1"/>
  <c r="AN12" i="1"/>
  <c r="AO12" i="1" s="1"/>
  <c r="AD7" i="1"/>
  <c r="AE7" i="1" s="1"/>
  <c r="AF7" i="1" s="1"/>
  <c r="L37" i="1"/>
  <c r="V6" i="1"/>
  <c r="Y6" i="1"/>
  <c r="AH6" i="1" s="1"/>
  <c r="M8" i="1"/>
  <c r="N8" i="1" s="1"/>
  <c r="AI6" i="1" l="1"/>
  <c r="AL6" i="1" s="1"/>
  <c r="AQ6" i="1"/>
  <c r="P13" i="1"/>
  <c r="Q12" i="1"/>
  <c r="AK12" i="1" s="1"/>
  <c r="O8" i="1"/>
  <c r="AB8" i="1"/>
  <c r="AC8" i="1" s="1"/>
  <c r="AM7" i="1"/>
  <c r="AN13" i="1" s="1"/>
  <c r="AO13" i="1" s="1"/>
  <c r="T7" i="1"/>
  <c r="L38" i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W6" i="1"/>
  <c r="AR6" i="1" l="1"/>
  <c r="P14" i="1"/>
  <c r="Q13" i="1"/>
  <c r="AK13" i="1" s="1"/>
  <c r="AM8" i="1"/>
  <c r="AN14" i="1" s="1"/>
  <c r="AO14" i="1" s="1"/>
  <c r="AD8" i="1"/>
  <c r="AE8" i="1" s="1"/>
  <c r="AF8" i="1" s="1"/>
  <c r="U7" i="1"/>
  <c r="Y7" i="1" s="1"/>
  <c r="AH7" i="1" s="1"/>
  <c r="M9" i="1"/>
  <c r="N9" i="1" s="1"/>
  <c r="AI7" i="1" l="1"/>
  <c r="AL7" i="1" s="1"/>
  <c r="AQ7" i="1"/>
  <c r="P15" i="1"/>
  <c r="Q14" i="1"/>
  <c r="AK14" i="1" s="1"/>
  <c r="O9" i="1"/>
  <c r="AB9" i="1"/>
  <c r="AC9" i="1" s="1"/>
  <c r="AM9" i="1"/>
  <c r="AN15" i="1" s="1"/>
  <c r="AO15" i="1" s="1"/>
  <c r="T8" i="1"/>
  <c r="V7" i="1"/>
  <c r="W7" i="1" s="1"/>
  <c r="AR7" i="1" l="1"/>
  <c r="P16" i="1"/>
  <c r="Q15" i="1"/>
  <c r="AK15" i="1" s="1"/>
  <c r="AM10" i="1"/>
  <c r="AN16" i="1" s="1"/>
  <c r="AO16" i="1" s="1"/>
  <c r="U8" i="1"/>
  <c r="V8" i="1" s="1"/>
  <c r="W8" i="1" s="1"/>
  <c r="AD9" i="1"/>
  <c r="AE9" i="1" s="1"/>
  <c r="M10" i="1"/>
  <c r="N10" i="1" s="1"/>
  <c r="P17" i="1" l="1"/>
  <c r="Q16" i="1"/>
  <c r="AK16" i="1" s="1"/>
  <c r="O10" i="1"/>
  <c r="AB10" i="1"/>
  <c r="AC10" i="1" s="1"/>
  <c r="AM11" i="1"/>
  <c r="AN17" i="1" s="1"/>
  <c r="AO17" i="1" s="1"/>
  <c r="Y8" i="1"/>
  <c r="AH8" i="1" s="1"/>
  <c r="G4" i="1" s="1"/>
  <c r="T9" i="1"/>
  <c r="U9" i="1" s="1"/>
  <c r="AF9" i="1"/>
  <c r="AI8" i="1" l="1"/>
  <c r="AL8" i="1" s="1"/>
  <c r="H4" i="1" s="1"/>
  <c r="AQ8" i="1"/>
  <c r="P18" i="1"/>
  <c r="Q17" i="1"/>
  <c r="AK17" i="1" s="1"/>
  <c r="AM12" i="1"/>
  <c r="AN18" i="1" s="1"/>
  <c r="AO18" i="1" s="1"/>
  <c r="AD10" i="1"/>
  <c r="AE10" i="1" s="1"/>
  <c r="AF10" i="1" s="1"/>
  <c r="V9" i="1"/>
  <c r="Y9" i="1"/>
  <c r="AH9" i="1" s="1"/>
  <c r="M11" i="1"/>
  <c r="N11" i="1" s="1"/>
  <c r="AR8" i="1" l="1"/>
  <c r="AI9" i="1"/>
  <c r="AL9" i="1" s="1"/>
  <c r="AQ9" i="1"/>
  <c r="P19" i="1"/>
  <c r="Q18" i="1"/>
  <c r="AK18" i="1" s="1"/>
  <c r="O11" i="1"/>
  <c r="AB11" i="1"/>
  <c r="AC11" i="1" s="1"/>
  <c r="AM13" i="1"/>
  <c r="AN19" i="1" s="1"/>
  <c r="AO19" i="1" s="1"/>
  <c r="T10" i="1"/>
  <c r="W9" i="1"/>
  <c r="AR9" i="1" l="1"/>
  <c r="P20" i="1"/>
  <c r="Q19" i="1"/>
  <c r="AK19" i="1" s="1"/>
  <c r="AM14" i="1"/>
  <c r="AD11" i="1"/>
  <c r="AE11" i="1" s="1"/>
  <c r="U10" i="1"/>
  <c r="V10" i="1" s="1"/>
  <c r="W10" i="1" s="1"/>
  <c r="M12" i="1"/>
  <c r="N12" i="1" s="1"/>
  <c r="P21" i="1" l="1"/>
  <c r="Q20" i="1"/>
  <c r="AK20" i="1" s="1"/>
  <c r="O12" i="1"/>
  <c r="AB12" i="1"/>
  <c r="AC12" i="1" s="1"/>
  <c r="AN20" i="1"/>
  <c r="AO20" i="1" s="1"/>
  <c r="T11" i="1"/>
  <c r="U11" i="1" s="1"/>
  <c r="Y10" i="1"/>
  <c r="AH10" i="1" s="1"/>
  <c r="AF11" i="1"/>
  <c r="AI10" i="1" l="1"/>
  <c r="AL10" i="1" s="1"/>
  <c r="AQ10" i="1"/>
  <c r="P22" i="1"/>
  <c r="Q21" i="1"/>
  <c r="AK21" i="1" s="1"/>
  <c r="AM15" i="1"/>
  <c r="AD12" i="1"/>
  <c r="AE12" i="1" s="1"/>
  <c r="V11" i="1"/>
  <c r="W11" i="1" s="1"/>
  <c r="Y11" i="1"/>
  <c r="AH11" i="1" s="1"/>
  <c r="M13" i="1"/>
  <c r="N13" i="1" s="1"/>
  <c r="AR10" i="1" l="1"/>
  <c r="AI11" i="1"/>
  <c r="AL11" i="1" s="1"/>
  <c r="AQ11" i="1"/>
  <c r="P23" i="1"/>
  <c r="Q22" i="1"/>
  <c r="AK22" i="1" s="1"/>
  <c r="O13" i="1"/>
  <c r="AB13" i="1"/>
  <c r="AC13" i="1" s="1"/>
  <c r="AN21" i="1"/>
  <c r="AO21" i="1" s="1"/>
  <c r="T12" i="1"/>
  <c r="U12" i="1" s="1"/>
  <c r="AF12" i="1"/>
  <c r="AR11" i="1" l="1"/>
  <c r="P24" i="1"/>
  <c r="Q23" i="1"/>
  <c r="AK23" i="1" s="1"/>
  <c r="AM16" i="1"/>
  <c r="AD13" i="1"/>
  <c r="AE13" i="1" s="1"/>
  <c r="AF13" i="1" s="1"/>
  <c r="V12" i="1"/>
  <c r="Y12" i="1"/>
  <c r="AH12" i="1" s="1"/>
  <c r="M14" i="1"/>
  <c r="N14" i="1" s="1"/>
  <c r="AI12" i="1" l="1"/>
  <c r="AL12" i="1" s="1"/>
  <c r="AQ12" i="1"/>
  <c r="P25" i="1"/>
  <c r="Q24" i="1"/>
  <c r="AK24" i="1" s="1"/>
  <c r="O14" i="1"/>
  <c r="AB14" i="1"/>
  <c r="AC14" i="1" s="1"/>
  <c r="AN22" i="1"/>
  <c r="AO22" i="1" s="1"/>
  <c r="T13" i="1"/>
  <c r="W12" i="1"/>
  <c r="AR12" i="1" l="1"/>
  <c r="P26" i="1"/>
  <c r="Q25" i="1"/>
  <c r="AK25" i="1" s="1"/>
  <c r="AM17" i="1"/>
  <c r="AD14" i="1"/>
  <c r="AE14" i="1" s="1"/>
  <c r="AF14" i="1" s="1"/>
  <c r="U13" i="1"/>
  <c r="Y13" i="1" s="1"/>
  <c r="AH13" i="1" s="1"/>
  <c r="G5" i="1" s="1"/>
  <c r="M15" i="1"/>
  <c r="N15" i="1" s="1"/>
  <c r="AI13" i="1" l="1"/>
  <c r="AL13" i="1" s="1"/>
  <c r="H5" i="1" s="1"/>
  <c r="AQ13" i="1"/>
  <c r="P27" i="1"/>
  <c r="Q26" i="1"/>
  <c r="AK26" i="1" s="1"/>
  <c r="O15" i="1"/>
  <c r="AB15" i="1"/>
  <c r="AC15" i="1" s="1"/>
  <c r="AN23" i="1"/>
  <c r="AO23" i="1" s="1"/>
  <c r="T14" i="1"/>
  <c r="V13" i="1"/>
  <c r="W13" i="1" s="1"/>
  <c r="AR13" i="1" l="1"/>
  <c r="P28" i="1"/>
  <c r="Q27" i="1"/>
  <c r="AK27" i="1" s="1"/>
  <c r="AM18" i="1"/>
  <c r="AD15" i="1"/>
  <c r="AE15" i="1" s="1"/>
  <c r="AF15" i="1" s="1"/>
  <c r="U14" i="1"/>
  <c r="V14" i="1" s="1"/>
  <c r="W14" i="1" s="1"/>
  <c r="M16" i="1"/>
  <c r="N16" i="1" s="1"/>
  <c r="P29" i="1" l="1"/>
  <c r="Q28" i="1"/>
  <c r="AK28" i="1" s="1"/>
  <c r="O16" i="1"/>
  <c r="AB16" i="1"/>
  <c r="AC16" i="1" s="1"/>
  <c r="AN24" i="1"/>
  <c r="AO24" i="1" s="1"/>
  <c r="T15" i="1"/>
  <c r="Y14" i="1"/>
  <c r="AH14" i="1" s="1"/>
  <c r="AI14" i="1" l="1"/>
  <c r="AL14" i="1" s="1"/>
  <c r="AQ14" i="1"/>
  <c r="P30" i="1"/>
  <c r="Q29" i="1"/>
  <c r="AK29" i="1" s="1"/>
  <c r="AM19" i="1"/>
  <c r="AD16" i="1"/>
  <c r="AE16" i="1" s="1"/>
  <c r="AF16" i="1" s="1"/>
  <c r="U15" i="1"/>
  <c r="V15" i="1" s="1"/>
  <c r="W15" i="1" s="1"/>
  <c r="M17" i="1"/>
  <c r="N17" i="1" s="1"/>
  <c r="AR14" i="1" l="1"/>
  <c r="P31" i="1"/>
  <c r="Q30" i="1"/>
  <c r="AK30" i="1" s="1"/>
  <c r="O17" i="1"/>
  <c r="AB17" i="1"/>
  <c r="AC17" i="1" s="1"/>
  <c r="AN25" i="1"/>
  <c r="AO25" i="1" s="1"/>
  <c r="T16" i="1"/>
  <c r="U16" i="1" s="1"/>
  <c r="Y15" i="1"/>
  <c r="AH15" i="1" s="1"/>
  <c r="AI15" i="1" l="1"/>
  <c r="AL15" i="1" s="1"/>
  <c r="AQ15" i="1"/>
  <c r="P32" i="1"/>
  <c r="Q31" i="1"/>
  <c r="AK31" i="1" s="1"/>
  <c r="AM20" i="1"/>
  <c r="AD17" i="1"/>
  <c r="AE17" i="1" s="1"/>
  <c r="AF17" i="1" s="1"/>
  <c r="V16" i="1"/>
  <c r="W16" i="1" s="1"/>
  <c r="Y16" i="1"/>
  <c r="AH16" i="1" s="1"/>
  <c r="M18" i="1"/>
  <c r="N18" i="1" s="1"/>
  <c r="AR15" i="1" l="1"/>
  <c r="AI16" i="1"/>
  <c r="AL16" i="1" s="1"/>
  <c r="AQ16" i="1"/>
  <c r="P33" i="1"/>
  <c r="Q32" i="1"/>
  <c r="AK32" i="1" s="1"/>
  <c r="O18" i="1"/>
  <c r="AB18" i="1"/>
  <c r="AC18" i="1" s="1"/>
  <c r="AN26" i="1"/>
  <c r="AO26" i="1" s="1"/>
  <c r="T17" i="1"/>
  <c r="AR16" i="1" l="1"/>
  <c r="AM21" i="1"/>
  <c r="AN27" i="1" s="1"/>
  <c r="AO27" i="1" s="1"/>
  <c r="P34" i="1"/>
  <c r="Q33" i="1"/>
  <c r="AK33" i="1" s="1"/>
  <c r="AD18" i="1"/>
  <c r="AE18" i="1" s="1"/>
  <c r="AF18" i="1" s="1"/>
  <c r="U17" i="1"/>
  <c r="V17" i="1" s="1"/>
  <c r="W17" i="1" s="1"/>
  <c r="M19" i="1"/>
  <c r="N19" i="1" s="1"/>
  <c r="AM22" i="1" l="1"/>
  <c r="AN28" i="1" s="1"/>
  <c r="AO28" i="1" s="1"/>
  <c r="P35" i="1"/>
  <c r="Q34" i="1"/>
  <c r="AK34" i="1" s="1"/>
  <c r="O19" i="1"/>
  <c r="AB19" i="1"/>
  <c r="AC19" i="1" s="1"/>
  <c r="T18" i="1"/>
  <c r="U18" i="1" s="1"/>
  <c r="V18" i="1" s="1"/>
  <c r="W18" i="1" s="1"/>
  <c r="Y17" i="1"/>
  <c r="AH17" i="1" s="1"/>
  <c r="AI17" i="1" l="1"/>
  <c r="AL17" i="1" s="1"/>
  <c r="AQ17" i="1"/>
  <c r="AM23" i="1"/>
  <c r="AN29" i="1" s="1"/>
  <c r="AO29" i="1" s="1"/>
  <c r="P36" i="1"/>
  <c r="Q35" i="1"/>
  <c r="AK35" i="1" s="1"/>
  <c r="AD19" i="1"/>
  <c r="AE19" i="1" s="1"/>
  <c r="AF19" i="1" s="1"/>
  <c r="Y18" i="1"/>
  <c r="AH18" i="1" s="1"/>
  <c r="G6" i="1" s="1"/>
  <c r="M20" i="1"/>
  <c r="N20" i="1" s="1"/>
  <c r="AR17" i="1" l="1"/>
  <c r="AI18" i="1"/>
  <c r="AL18" i="1" s="1"/>
  <c r="H6" i="1" s="1"/>
  <c r="AQ18" i="1"/>
  <c r="P37" i="1"/>
  <c r="Q36" i="1"/>
  <c r="AK36" i="1" s="1"/>
  <c r="O20" i="1"/>
  <c r="AB20" i="1"/>
  <c r="AC20" i="1" s="1"/>
  <c r="AM24" i="1"/>
  <c r="AN30" i="1" s="1"/>
  <c r="AO30" i="1" s="1"/>
  <c r="T19" i="1"/>
  <c r="U19" i="1" s="1"/>
  <c r="V19" i="1" s="1"/>
  <c r="W19" i="1" s="1"/>
  <c r="AR18" i="1" l="1"/>
  <c r="P38" i="1"/>
  <c r="Q37" i="1"/>
  <c r="AK37" i="1" s="1"/>
  <c r="AM25" i="1"/>
  <c r="AN31" i="1" s="1"/>
  <c r="AO31" i="1" s="1"/>
  <c r="Y19" i="1"/>
  <c r="AH19" i="1" s="1"/>
  <c r="AD20" i="1"/>
  <c r="M21" i="1"/>
  <c r="N21" i="1" s="1"/>
  <c r="AI19" i="1" l="1"/>
  <c r="AL19" i="1" s="1"/>
  <c r="AQ19" i="1"/>
  <c r="P39" i="1"/>
  <c r="Q38" i="1"/>
  <c r="AK38" i="1" s="1"/>
  <c r="O21" i="1"/>
  <c r="AB21" i="1"/>
  <c r="AC21" i="1" s="1"/>
  <c r="AM26" i="1"/>
  <c r="T20" i="1"/>
  <c r="U20" i="1" s="1"/>
  <c r="V20" i="1" s="1"/>
  <c r="W20" i="1" s="1"/>
  <c r="AE20" i="1"/>
  <c r="AF20" i="1" s="1"/>
  <c r="Q39" i="1" l="1"/>
  <c r="AK39" i="1" s="1"/>
  <c r="P40" i="1"/>
  <c r="AR19" i="1"/>
  <c r="AN32" i="1"/>
  <c r="AO32" i="1" s="1"/>
  <c r="AD21" i="1"/>
  <c r="AE21" i="1" s="1"/>
  <c r="AF21" i="1" s="1"/>
  <c r="Y20" i="1"/>
  <c r="AH20" i="1" s="1"/>
  <c r="M22" i="1"/>
  <c r="N22" i="1" s="1"/>
  <c r="Q40" i="1" l="1"/>
  <c r="AK40" i="1" s="1"/>
  <c r="P41" i="1"/>
  <c r="AI20" i="1"/>
  <c r="AL20" i="1" s="1"/>
  <c r="AQ20" i="1"/>
  <c r="O22" i="1"/>
  <c r="AB22" i="1"/>
  <c r="AC22" i="1" s="1"/>
  <c r="AM27" i="1"/>
  <c r="AN33" i="1" s="1"/>
  <c r="AO33" i="1" s="1"/>
  <c r="T21" i="1"/>
  <c r="U21" i="1" s="1"/>
  <c r="V21" i="1" s="1"/>
  <c r="W21" i="1" s="1"/>
  <c r="P42" i="1" l="1"/>
  <c r="Q41" i="1"/>
  <c r="AK41" i="1" s="1"/>
  <c r="AR20" i="1"/>
  <c r="AM28" i="1"/>
  <c r="AN34" i="1" s="1"/>
  <c r="AO34" i="1" s="1"/>
  <c r="AD22" i="1"/>
  <c r="AE22" i="1" s="1"/>
  <c r="Y21" i="1"/>
  <c r="AH21" i="1" s="1"/>
  <c r="M23" i="1"/>
  <c r="N23" i="1" s="1"/>
  <c r="P43" i="1" l="1"/>
  <c r="Q42" i="1"/>
  <c r="AK42" i="1" s="1"/>
  <c r="AI21" i="1"/>
  <c r="AL21" i="1" s="1"/>
  <c r="AQ21" i="1"/>
  <c r="AM29" i="1"/>
  <c r="AN35" i="1" s="1"/>
  <c r="AO35" i="1" s="1"/>
  <c r="AM30" i="1" s="1"/>
  <c r="O23" i="1"/>
  <c r="AB23" i="1"/>
  <c r="AC23" i="1" s="1"/>
  <c r="T22" i="1"/>
  <c r="AF22" i="1"/>
  <c r="Q43" i="1" l="1"/>
  <c r="AK43" i="1" s="1"/>
  <c r="P44" i="1"/>
  <c r="AR21" i="1"/>
  <c r="AN36" i="1"/>
  <c r="AO36" i="1" s="1"/>
  <c r="AD23" i="1"/>
  <c r="AE23" i="1" s="1"/>
  <c r="U22" i="1"/>
  <c r="V22" i="1" s="1"/>
  <c r="M24" i="1"/>
  <c r="N24" i="1" s="1"/>
  <c r="P45" i="1" l="1"/>
  <c r="Q44" i="1"/>
  <c r="AK44" i="1" s="1"/>
  <c r="O24" i="1"/>
  <c r="AB24" i="1"/>
  <c r="AC24" i="1" s="1"/>
  <c r="AM31" i="1"/>
  <c r="T23" i="1"/>
  <c r="Y22" i="1"/>
  <c r="AH22" i="1" s="1"/>
  <c r="AF23" i="1"/>
  <c r="W22" i="1"/>
  <c r="Q45" i="1" l="1"/>
  <c r="AK45" i="1" s="1"/>
  <c r="P46" i="1"/>
  <c r="AI22" i="1"/>
  <c r="AL22" i="1" s="1"/>
  <c r="AQ22" i="1"/>
  <c r="AN37" i="1"/>
  <c r="AO37" i="1" s="1"/>
  <c r="AD24" i="1"/>
  <c r="AE24" i="1" s="1"/>
  <c r="U23" i="1"/>
  <c r="Y23" i="1" s="1"/>
  <c r="AH23" i="1" s="1"/>
  <c r="G7" i="1" s="1"/>
  <c r="M25" i="1"/>
  <c r="N25" i="1" s="1"/>
  <c r="Q46" i="1" l="1"/>
  <c r="AK46" i="1" s="1"/>
  <c r="P47" i="1"/>
  <c r="AR22" i="1"/>
  <c r="AI23" i="1"/>
  <c r="AL23" i="1" s="1"/>
  <c r="H7" i="1" s="1"/>
  <c r="AQ23" i="1"/>
  <c r="AM32" i="1"/>
  <c r="AN38" i="1" s="1"/>
  <c r="AO38" i="1" s="1"/>
  <c r="O25" i="1"/>
  <c r="AB25" i="1"/>
  <c r="AC25" i="1" s="1"/>
  <c r="T24" i="1"/>
  <c r="V23" i="1"/>
  <c r="W23" i="1" s="1"/>
  <c r="AF24" i="1"/>
  <c r="P48" i="1" l="1"/>
  <c r="Q47" i="1"/>
  <c r="AK47" i="1" s="1"/>
  <c r="AR23" i="1"/>
  <c r="AM33" i="1"/>
  <c r="AD25" i="1"/>
  <c r="U24" i="1"/>
  <c r="V24" i="1" s="1"/>
  <c r="W24" i="1" s="1"/>
  <c r="M26" i="1"/>
  <c r="N26" i="1" s="1"/>
  <c r="Q48" i="1" l="1"/>
  <c r="AK48" i="1" s="1"/>
  <c r="P49" i="1"/>
  <c r="O26" i="1"/>
  <c r="AB26" i="1"/>
  <c r="AC26" i="1" s="1"/>
  <c r="AN39" i="1"/>
  <c r="AO39" i="1" s="1"/>
  <c r="T25" i="1"/>
  <c r="U25" i="1" s="1"/>
  <c r="V25" i="1" s="1"/>
  <c r="W25" i="1" s="1"/>
  <c r="AE25" i="1"/>
  <c r="AF25" i="1" s="1"/>
  <c r="Y24" i="1"/>
  <c r="AH24" i="1" s="1"/>
  <c r="Q49" i="1" l="1"/>
  <c r="AK49" i="1" s="1"/>
  <c r="P50" i="1"/>
  <c r="AM34" i="1"/>
  <c r="AN40" i="1" s="1"/>
  <c r="AO40" i="1" s="1"/>
  <c r="AI24" i="1"/>
  <c r="AL24" i="1" s="1"/>
  <c r="AQ24" i="1"/>
  <c r="AD26" i="1"/>
  <c r="AE26" i="1" s="1"/>
  <c r="AF26" i="1" s="1"/>
  <c r="Y25" i="1"/>
  <c r="AH25" i="1" s="1"/>
  <c r="M27" i="1"/>
  <c r="N27" i="1" s="1"/>
  <c r="P51" i="1" l="1"/>
  <c r="Q50" i="1"/>
  <c r="AK50" i="1" s="1"/>
  <c r="AR24" i="1"/>
  <c r="AI25" i="1"/>
  <c r="AL25" i="1" s="1"/>
  <c r="AQ25" i="1"/>
  <c r="O27" i="1"/>
  <c r="AB27" i="1"/>
  <c r="AC27" i="1" s="1"/>
  <c r="AM35" i="1"/>
  <c r="AN41" i="1" s="1"/>
  <c r="AO41" i="1" s="1"/>
  <c r="T26" i="1"/>
  <c r="U26" i="1" s="1"/>
  <c r="V26" i="1" s="1"/>
  <c r="W26" i="1" s="1"/>
  <c r="P52" i="1" l="1"/>
  <c r="Q51" i="1"/>
  <c r="AK51" i="1" s="1"/>
  <c r="AR25" i="1"/>
  <c r="AM36" i="1"/>
  <c r="AN42" i="1" s="1"/>
  <c r="AO42" i="1" s="1"/>
  <c r="AD27" i="1"/>
  <c r="AE27" i="1" s="1"/>
  <c r="Y26" i="1"/>
  <c r="AH26" i="1" s="1"/>
  <c r="M28" i="1"/>
  <c r="N28" i="1" s="1"/>
  <c r="Q52" i="1" l="1"/>
  <c r="AK52" i="1" s="1"/>
  <c r="P53" i="1"/>
  <c r="Q53" i="1" s="1"/>
  <c r="AK53" i="1" s="1"/>
  <c r="AI26" i="1"/>
  <c r="AL26" i="1" s="1"/>
  <c r="AQ26" i="1"/>
  <c r="AM37" i="1"/>
  <c r="AN43" i="1" s="1"/>
  <c r="AO43" i="1" s="1"/>
  <c r="O28" i="1"/>
  <c r="AB28" i="1"/>
  <c r="AC28" i="1" s="1"/>
  <c r="T27" i="1"/>
  <c r="U27" i="1" s="1"/>
  <c r="V27" i="1" s="1"/>
  <c r="W27" i="1" s="1"/>
  <c r="AF27" i="1"/>
  <c r="AR26" i="1" l="1"/>
  <c r="AM38" i="1"/>
  <c r="AN44" i="1" s="1"/>
  <c r="AO44" i="1" s="1"/>
  <c r="AD28" i="1"/>
  <c r="AE28" i="1" s="1"/>
  <c r="Y27" i="1"/>
  <c r="AH27" i="1" s="1"/>
  <c r="M29" i="1"/>
  <c r="N29" i="1" s="1"/>
  <c r="AI27" i="1" l="1"/>
  <c r="AL27" i="1" s="1"/>
  <c r="AQ27" i="1"/>
  <c r="O29" i="1"/>
  <c r="AB29" i="1"/>
  <c r="AC29" i="1" s="1"/>
  <c r="AM39" i="1"/>
  <c r="T28" i="1"/>
  <c r="AF28" i="1"/>
  <c r="AN45" i="1" l="1"/>
  <c r="AO45" i="1" s="1"/>
  <c r="AR27" i="1"/>
  <c r="AD29" i="1"/>
  <c r="AE29" i="1" s="1"/>
  <c r="U28" i="1"/>
  <c r="V28" i="1" s="1"/>
  <c r="M30" i="1"/>
  <c r="N30" i="1" s="1"/>
  <c r="AM40" i="1" l="1"/>
  <c r="O30" i="1"/>
  <c r="AB30" i="1"/>
  <c r="AC30" i="1" s="1"/>
  <c r="T29" i="1"/>
  <c r="AF29" i="1"/>
  <c r="W28" i="1"/>
  <c r="Y28" i="1"/>
  <c r="AH28" i="1" s="1"/>
  <c r="G8" i="1" s="1"/>
  <c r="AN46" i="1" l="1"/>
  <c r="AO46" i="1" s="1"/>
  <c r="AI28" i="1"/>
  <c r="AL28" i="1" s="1"/>
  <c r="H8" i="1" s="1"/>
  <c r="AQ28" i="1"/>
  <c r="AD30" i="1"/>
  <c r="AE30" i="1" s="1"/>
  <c r="AF30" i="1" s="1"/>
  <c r="U29" i="1"/>
  <c r="Y29" i="1" s="1"/>
  <c r="AH29" i="1" s="1"/>
  <c r="M31" i="1"/>
  <c r="N31" i="1" s="1"/>
  <c r="AM41" i="1" l="1"/>
  <c r="AR28" i="1"/>
  <c r="AI29" i="1"/>
  <c r="AL29" i="1" s="1"/>
  <c r="AQ29" i="1"/>
  <c r="O31" i="1"/>
  <c r="AB31" i="1"/>
  <c r="AC31" i="1" s="1"/>
  <c r="T30" i="1"/>
  <c r="V29" i="1"/>
  <c r="W29" i="1" s="1"/>
  <c r="AN47" i="1" l="1"/>
  <c r="AO47" i="1" s="1"/>
  <c r="AR29" i="1"/>
  <c r="AD31" i="1"/>
  <c r="AE31" i="1" s="1"/>
  <c r="AF31" i="1" s="1"/>
  <c r="U30" i="1"/>
  <c r="V30" i="1" s="1"/>
  <c r="W30" i="1" s="1"/>
  <c r="M32" i="1"/>
  <c r="N32" i="1" s="1"/>
  <c r="AM42" i="1" l="1"/>
  <c r="O32" i="1"/>
  <c r="AB32" i="1"/>
  <c r="AC32" i="1" s="1"/>
  <c r="Y30" i="1"/>
  <c r="AH30" i="1" s="1"/>
  <c r="T31" i="1"/>
  <c r="U31" i="1" s="1"/>
  <c r="V31" i="1" s="1"/>
  <c r="W31" i="1" s="1"/>
  <c r="AN48" i="1" l="1"/>
  <c r="AO48" i="1" s="1"/>
  <c r="AI30" i="1"/>
  <c r="AL30" i="1" s="1"/>
  <c r="AQ30" i="1"/>
  <c r="AD32" i="1"/>
  <c r="AE32" i="1" s="1"/>
  <c r="AF32" i="1" s="1"/>
  <c r="Y31" i="1"/>
  <c r="AH31" i="1" s="1"/>
  <c r="M33" i="1"/>
  <c r="N33" i="1" s="1"/>
  <c r="AM43" i="1" l="1"/>
  <c r="AR30" i="1"/>
  <c r="AI31" i="1"/>
  <c r="AL31" i="1" s="1"/>
  <c r="AQ31" i="1"/>
  <c r="O33" i="1"/>
  <c r="AB33" i="1"/>
  <c r="AC33" i="1" s="1"/>
  <c r="T32" i="1"/>
  <c r="AN49" i="1" l="1"/>
  <c r="AO49" i="1" s="1"/>
  <c r="AR31" i="1"/>
  <c r="AD33" i="1"/>
  <c r="AE33" i="1" s="1"/>
  <c r="AF33" i="1" s="1"/>
  <c r="U32" i="1"/>
  <c r="V32" i="1" s="1"/>
  <c r="W32" i="1" s="1"/>
  <c r="M34" i="1"/>
  <c r="N34" i="1" s="1"/>
  <c r="AM44" i="1" l="1"/>
  <c r="O34" i="1"/>
  <c r="AB34" i="1"/>
  <c r="AC34" i="1" s="1"/>
  <c r="T33" i="1"/>
  <c r="Y32" i="1"/>
  <c r="AH32" i="1" s="1"/>
  <c r="AN50" i="1" l="1"/>
  <c r="AO50" i="1" s="1"/>
  <c r="AI32" i="1"/>
  <c r="AL32" i="1" s="1"/>
  <c r="AQ32" i="1"/>
  <c r="AD34" i="1"/>
  <c r="AE34" i="1" s="1"/>
  <c r="AF34" i="1" s="1"/>
  <c r="U33" i="1"/>
  <c r="V33" i="1" s="1"/>
  <c r="M35" i="1"/>
  <c r="N35" i="1" s="1"/>
  <c r="AM45" i="1" l="1"/>
  <c r="AN51" i="1" s="1"/>
  <c r="AO51" i="1" s="1"/>
  <c r="AM46" i="1" s="1"/>
  <c r="AR32" i="1"/>
  <c r="O35" i="1"/>
  <c r="AB35" i="1"/>
  <c r="AC35" i="1" s="1"/>
  <c r="T34" i="1"/>
  <c r="Y33" i="1"/>
  <c r="AH33" i="1" s="1"/>
  <c r="G9" i="1" s="1"/>
  <c r="W33" i="1"/>
  <c r="AN52" i="1" l="1"/>
  <c r="AO52" i="1" s="1"/>
  <c r="AI33" i="1"/>
  <c r="AL33" i="1" s="1"/>
  <c r="H9" i="1" s="1"/>
  <c r="AQ33" i="1"/>
  <c r="U34" i="1"/>
  <c r="Y34" i="1" s="1"/>
  <c r="AH34" i="1" s="1"/>
  <c r="M36" i="1"/>
  <c r="N36" i="1" s="1"/>
  <c r="T35" i="1"/>
  <c r="AD35" i="1"/>
  <c r="AE35" i="1" s="1"/>
  <c r="AF35" i="1" s="1"/>
  <c r="AM47" i="1" l="1"/>
  <c r="AN53" i="1" s="1"/>
  <c r="AO53" i="1" s="1"/>
  <c r="AR33" i="1"/>
  <c r="AI34" i="1"/>
  <c r="AL34" i="1" s="1"/>
  <c r="AQ34" i="1"/>
  <c r="V34" i="1"/>
  <c r="W34" i="1" s="1"/>
  <c r="O36" i="1"/>
  <c r="AB36" i="1"/>
  <c r="AC36" i="1" s="1"/>
  <c r="AM48" i="1" l="1"/>
  <c r="AM49" i="1" s="1"/>
  <c r="AM50" i="1" s="1"/>
  <c r="AM51" i="1" s="1"/>
  <c r="AM52" i="1" s="1"/>
  <c r="AM53" i="1" s="1"/>
  <c r="AR34" i="1"/>
  <c r="U35" i="1"/>
  <c r="V35" i="1" s="1"/>
  <c r="W35" i="1" s="1"/>
  <c r="M37" i="1"/>
  <c r="N37" i="1" s="1"/>
  <c r="AD36" i="1"/>
  <c r="Y35" i="1" l="1"/>
  <c r="AH35" i="1" s="1"/>
  <c r="O37" i="1"/>
  <c r="AB37" i="1"/>
  <c r="AC37" i="1" s="1"/>
  <c r="T36" i="1"/>
  <c r="U36" i="1" s="1"/>
  <c r="Y36" i="1" s="1"/>
  <c r="AH36" i="1" s="1"/>
  <c r="AE36" i="1"/>
  <c r="AF36" i="1" s="1"/>
  <c r="AI36" i="1" l="1"/>
  <c r="AL36" i="1" s="1"/>
  <c r="AQ36" i="1"/>
  <c r="AI35" i="1"/>
  <c r="AL35" i="1" s="1"/>
  <c r="AQ35" i="1"/>
  <c r="V36" i="1"/>
  <c r="W36" i="1" s="1"/>
  <c r="M38" i="1"/>
  <c r="N38" i="1" s="1"/>
  <c r="AD37" i="1"/>
  <c r="AE37" i="1" s="1"/>
  <c r="AF37" i="1" s="1"/>
  <c r="AR35" i="1" l="1"/>
  <c r="AR36" i="1"/>
  <c r="O38" i="1"/>
  <c r="AB38" i="1"/>
  <c r="AC38" i="1" s="1"/>
  <c r="T37" i="1"/>
  <c r="U37" i="1" s="1"/>
  <c r="Y37" i="1" s="1"/>
  <c r="AH37" i="1" s="1"/>
  <c r="AI37" i="1" l="1"/>
  <c r="AL37" i="1" s="1"/>
  <c r="AQ37" i="1"/>
  <c r="V37" i="1"/>
  <c r="W37" i="1" s="1"/>
  <c r="M39" i="1"/>
  <c r="AD38" i="1"/>
  <c r="N39" i="1" l="1"/>
  <c r="O39" i="1" s="1"/>
  <c r="M40" i="1" s="1"/>
  <c r="AR37" i="1"/>
  <c r="AE38" i="1"/>
  <c r="AF38" i="1" s="1"/>
  <c r="T38" i="1"/>
  <c r="U38" i="1" s="1"/>
  <c r="AB39" i="1" l="1"/>
  <c r="AC39" i="1" s="1"/>
  <c r="AD39" i="1" s="1"/>
  <c r="AE39" i="1" s="1"/>
  <c r="AF39" i="1" s="1"/>
  <c r="N40" i="1"/>
  <c r="V38" i="1"/>
  <c r="W38" i="1" s="1"/>
  <c r="Y38" i="1"/>
  <c r="AH38" i="1" s="1"/>
  <c r="G10" i="1" s="1"/>
  <c r="T39" i="1"/>
  <c r="O40" i="1" l="1"/>
  <c r="M41" i="1" s="1"/>
  <c r="AB40" i="1"/>
  <c r="AC40" i="1" s="1"/>
  <c r="AD40" i="1" s="1"/>
  <c r="AE40" i="1" s="1"/>
  <c r="AF40" i="1" s="1"/>
  <c r="AI38" i="1"/>
  <c r="AL38" i="1" s="1"/>
  <c r="H10" i="1" s="1"/>
  <c r="AQ38" i="1"/>
  <c r="U39" i="1"/>
  <c r="V39" i="1" s="1"/>
  <c r="W39" i="1" s="1"/>
  <c r="T40" i="1" l="1"/>
  <c r="U40" i="1" s="1"/>
  <c r="N41" i="1"/>
  <c r="AR38" i="1"/>
  <c r="Y39" i="1"/>
  <c r="AH39" i="1" s="1"/>
  <c r="O41" i="1" l="1"/>
  <c r="M42" i="1" s="1"/>
  <c r="AB41" i="1"/>
  <c r="AC41" i="1" s="1"/>
  <c r="AD41" i="1" s="1"/>
  <c r="AE41" i="1" s="1"/>
  <c r="AF41" i="1" s="1"/>
  <c r="V40" i="1"/>
  <c r="W40" i="1" s="1"/>
  <c r="Y40" i="1"/>
  <c r="AI39" i="1"/>
  <c r="AL39" i="1" s="1"/>
  <c r="AQ39" i="1"/>
  <c r="T41" i="1" l="1"/>
  <c r="U41" i="1" s="1"/>
  <c r="AQ40" i="1"/>
  <c r="AH40" i="1"/>
  <c r="AI40" i="1"/>
  <c r="N42" i="1"/>
  <c r="AR39" i="1"/>
  <c r="V41" i="1" l="1"/>
  <c r="W41" i="1" s="1"/>
  <c r="Y41" i="1"/>
  <c r="AQ41" i="1" s="1"/>
  <c r="O42" i="1"/>
  <c r="M43" i="1" s="1"/>
  <c r="AB42" i="1"/>
  <c r="AC42" i="1" s="1"/>
  <c r="AD42" i="1" s="1"/>
  <c r="AE42" i="1" s="1"/>
  <c r="AF42" i="1" s="1"/>
  <c r="AL40" i="1"/>
  <c r="AR40" i="1"/>
  <c r="AH41" i="1" l="1"/>
  <c r="AI41" i="1"/>
  <c r="AR41" i="1" s="1"/>
  <c r="N43" i="1"/>
  <c r="T42" i="1"/>
  <c r="U42" i="1" s="1"/>
  <c r="AL41" i="1" l="1"/>
  <c r="V42" i="1"/>
  <c r="W42" i="1" s="1"/>
  <c r="Y42" i="1"/>
  <c r="O43" i="1"/>
  <c r="M44" i="1" s="1"/>
  <c r="AB43" i="1"/>
  <c r="AC43" i="1" s="1"/>
  <c r="AD43" i="1" s="1"/>
  <c r="AE43" i="1" s="1"/>
  <c r="AF43" i="1" s="1"/>
  <c r="T43" i="1" l="1"/>
  <c r="U43" i="1" s="1"/>
  <c r="V43" i="1" s="1"/>
  <c r="W43" i="1" s="1"/>
  <c r="N44" i="1"/>
  <c r="AH42" i="1"/>
  <c r="AI42" i="1"/>
  <c r="AQ42" i="1"/>
  <c r="Y43" i="1" l="1"/>
  <c r="AQ43" i="1" s="1"/>
  <c r="AL42" i="1"/>
  <c r="AR42" i="1"/>
  <c r="O44" i="1"/>
  <c r="M45" i="1" s="1"/>
  <c r="AB44" i="1"/>
  <c r="AC44" i="1" s="1"/>
  <c r="AD44" i="1" s="1"/>
  <c r="AE44" i="1" s="1"/>
  <c r="AF44" i="1" s="1"/>
  <c r="AI43" i="1" l="1"/>
  <c r="AR43" i="1" s="1"/>
  <c r="AH43" i="1"/>
  <c r="G11" i="1" s="1"/>
  <c r="T44" i="1"/>
  <c r="U44" i="1" s="1"/>
  <c r="V44" i="1" s="1"/>
  <c r="W44" i="1" s="1"/>
  <c r="N45" i="1"/>
  <c r="AL43" i="1" l="1"/>
  <c r="H11" i="1" s="1"/>
  <c r="Y44" i="1"/>
  <c r="AQ44" i="1" s="1"/>
  <c r="O45" i="1"/>
  <c r="M46" i="1" s="1"/>
  <c r="AB45" i="1"/>
  <c r="AC45" i="1" s="1"/>
  <c r="AD45" i="1" s="1"/>
  <c r="AE45" i="1" s="1"/>
  <c r="AF45" i="1" s="1"/>
  <c r="AI44" i="1" l="1"/>
  <c r="AL44" i="1" s="1"/>
  <c r="AH44" i="1"/>
  <c r="T45" i="1"/>
  <c r="U45" i="1" s="1"/>
  <c r="N46" i="1"/>
  <c r="AR44" i="1" l="1"/>
  <c r="V45" i="1"/>
  <c r="W45" i="1" s="1"/>
  <c r="Y45" i="1"/>
  <c r="O46" i="1"/>
  <c r="M47" i="1" s="1"/>
  <c r="AB46" i="1"/>
  <c r="AC46" i="1" s="1"/>
  <c r="AD46" i="1" s="1"/>
  <c r="AE46" i="1" s="1"/>
  <c r="AF46" i="1" s="1"/>
  <c r="N47" i="1" l="1"/>
  <c r="AI45" i="1"/>
  <c r="AH45" i="1"/>
  <c r="AQ45" i="1"/>
  <c r="T46" i="1"/>
  <c r="U46" i="1" s="1"/>
  <c r="O47" i="1" l="1"/>
  <c r="M48" i="1" s="1"/>
  <c r="AB47" i="1"/>
  <c r="AC47" i="1" s="1"/>
  <c r="AD47" i="1" s="1"/>
  <c r="V46" i="1"/>
  <c r="W46" i="1" s="1"/>
  <c r="Y46" i="1"/>
  <c r="AL45" i="1"/>
  <c r="AR45" i="1"/>
  <c r="T47" i="1" l="1"/>
  <c r="U47" i="1" s="1"/>
  <c r="AE47" i="1"/>
  <c r="AF47" i="1" s="1"/>
  <c r="AQ46" i="1"/>
  <c r="AH46" i="1"/>
  <c r="AI46" i="1"/>
  <c r="N48" i="1"/>
  <c r="O48" i="1" l="1"/>
  <c r="M49" i="1" s="1"/>
  <c r="AB48" i="1"/>
  <c r="AC48" i="1" s="1"/>
  <c r="AD48" i="1" s="1"/>
  <c r="AE48" i="1" s="1"/>
  <c r="AF48" i="1" s="1"/>
  <c r="V47" i="1"/>
  <c r="W47" i="1" s="1"/>
  <c r="Y47" i="1"/>
  <c r="AR46" i="1"/>
  <c r="AL46" i="1"/>
  <c r="T48" i="1" l="1"/>
  <c r="U48" i="1" s="1"/>
  <c r="AQ47" i="1"/>
  <c r="AH47" i="1"/>
  <c r="AI47" i="1"/>
  <c r="N49" i="1"/>
  <c r="O49" i="1" l="1"/>
  <c r="M50" i="1" s="1"/>
  <c r="AB49" i="1"/>
  <c r="AC49" i="1" s="1"/>
  <c r="AD49" i="1" s="1"/>
  <c r="AE49" i="1" s="1"/>
  <c r="AF49" i="1" s="1"/>
  <c r="AL47" i="1"/>
  <c r="AR47" i="1"/>
  <c r="V48" i="1"/>
  <c r="W48" i="1" s="1"/>
  <c r="Y48" i="1"/>
  <c r="T49" i="1" l="1"/>
  <c r="U49" i="1" s="1"/>
  <c r="AH48" i="1"/>
  <c r="G12" i="1" s="1"/>
  <c r="AI48" i="1"/>
  <c r="AQ48" i="1"/>
  <c r="N50" i="1"/>
  <c r="V49" i="1" l="1"/>
  <c r="W49" i="1" s="1"/>
  <c r="Y49" i="1"/>
  <c r="AH49" i="1" s="1"/>
  <c r="O50" i="1"/>
  <c r="M51" i="1" s="1"/>
  <c r="AB50" i="1"/>
  <c r="AC50" i="1" s="1"/>
  <c r="AD50" i="1" s="1"/>
  <c r="AE50" i="1" s="1"/>
  <c r="AF50" i="1" s="1"/>
  <c r="AL48" i="1"/>
  <c r="H12" i="1" s="1"/>
  <c r="AR48" i="1"/>
  <c r="AI49" i="1" l="1"/>
  <c r="AR49" i="1" s="1"/>
  <c r="T50" i="1"/>
  <c r="U50" i="1" s="1"/>
  <c r="Y50" i="1" s="1"/>
  <c r="AQ49" i="1"/>
  <c r="N51" i="1"/>
  <c r="AL49" i="1" l="1"/>
  <c r="V50" i="1"/>
  <c r="W50" i="1" s="1"/>
  <c r="AH50" i="1"/>
  <c r="AI50" i="1"/>
  <c r="AQ50" i="1"/>
  <c r="AB51" i="1"/>
  <c r="AC51" i="1" s="1"/>
  <c r="AD51" i="1" s="1"/>
  <c r="AE51" i="1" s="1"/>
  <c r="AF51" i="1" s="1"/>
  <c r="O51" i="1"/>
  <c r="T51" i="1" l="1"/>
  <c r="U51" i="1" s="1"/>
  <c r="M52" i="1"/>
  <c r="AL50" i="1"/>
  <c r="AR50" i="1"/>
  <c r="N52" i="1" l="1"/>
  <c r="V51" i="1"/>
  <c r="W51" i="1" s="1"/>
  <c r="Y51" i="1"/>
  <c r="O52" i="1" l="1"/>
  <c r="M53" i="1" s="1"/>
  <c r="AB52" i="1"/>
  <c r="AC52" i="1" s="1"/>
  <c r="AD52" i="1" s="1"/>
  <c r="AE52" i="1" s="1"/>
  <c r="AF52" i="1" s="1"/>
  <c r="AH51" i="1"/>
  <c r="AQ51" i="1"/>
  <c r="AI51" i="1"/>
  <c r="AL51" i="1" l="1"/>
  <c r="AR51" i="1"/>
  <c r="N53" i="1"/>
  <c r="T52" i="1"/>
  <c r="U52" i="1" s="1"/>
  <c r="V52" i="1" l="1"/>
  <c r="W52" i="1" s="1"/>
  <c r="Y52" i="1"/>
  <c r="O53" i="1"/>
  <c r="T53" i="1" s="1"/>
  <c r="AB53" i="1"/>
  <c r="AC53" i="1" s="1"/>
  <c r="AD53" i="1" s="1"/>
  <c r="AE53" i="1" s="1"/>
  <c r="AF53" i="1" s="1"/>
  <c r="U53" i="1" l="1"/>
  <c r="V53" i="1" s="1"/>
  <c r="W53" i="1" s="1"/>
  <c r="AH52" i="1"/>
  <c r="AQ52" i="1"/>
  <c r="AI52" i="1"/>
  <c r="Y53" i="1" l="1"/>
  <c r="AQ53" i="1" s="1"/>
  <c r="AL52" i="1"/>
  <c r="AR52" i="1"/>
  <c r="AI53" i="1" l="1"/>
  <c r="AH53" i="1"/>
  <c r="G13" i="1" s="1"/>
  <c r="AR53" i="1"/>
  <c r="AL53" i="1"/>
  <c r="H13" i="1" s="1"/>
</calcChain>
</file>

<file path=xl/sharedStrings.xml><?xml version="1.0" encoding="utf-8"?>
<sst xmlns="http://schemas.openxmlformats.org/spreadsheetml/2006/main" count="61" uniqueCount="55">
  <si>
    <t>Kaufpreis</t>
  </si>
  <si>
    <t>Renovierung</t>
  </si>
  <si>
    <t>Grunderwerbsteuer</t>
  </si>
  <si>
    <t>Makler</t>
  </si>
  <si>
    <t>Finanzierungssumme</t>
  </si>
  <si>
    <t>Jahr</t>
  </si>
  <si>
    <t>Wertsteigerung Immobilie</t>
  </si>
  <si>
    <t>Darlehen</t>
  </si>
  <si>
    <t>gezahlte Zinsen</t>
  </si>
  <si>
    <t>Darlehensbetrag</t>
  </si>
  <si>
    <t>Zinssatz</t>
  </si>
  <si>
    <t>mtl. Rate</t>
  </si>
  <si>
    <t>Tilgung</t>
  </si>
  <si>
    <t>Kaltmiete</t>
  </si>
  <si>
    <t>Hausgeld</t>
  </si>
  <si>
    <t>einzusetzendes Eigenkapital</t>
  </si>
  <si>
    <t>Wertentwicklung</t>
  </si>
  <si>
    <t>Zinsen alternative</t>
  </si>
  <si>
    <t>zu versteuerndes EK</t>
  </si>
  <si>
    <t>Steuersatz</t>
  </si>
  <si>
    <t>Steuerersparnis</t>
  </si>
  <si>
    <t>Summe Steuerersparnis</t>
  </si>
  <si>
    <t>Wertentwicklung inkl. Steuer</t>
  </si>
  <si>
    <t>Kapitalsteuern</t>
  </si>
  <si>
    <t>Rücklagen NK</t>
  </si>
  <si>
    <t>Summe Rücklagen</t>
  </si>
  <si>
    <t>Zinsen Alternative</t>
  </si>
  <si>
    <t>Rücklagen</t>
  </si>
  <si>
    <t>Zinsen Alternativinvestition</t>
  </si>
  <si>
    <t>Kalk. Abschreibungen p.a.</t>
  </si>
  <si>
    <t>Hausgeld p.M.</t>
  </si>
  <si>
    <t>Kaltmiete p.M.</t>
  </si>
  <si>
    <t>Summe eingesetzes EK</t>
  </si>
  <si>
    <t>Notarkosten</t>
  </si>
  <si>
    <t>Steigerung Kaltmiete</t>
  </si>
  <si>
    <t>Steigerung Immobilienwert</t>
  </si>
  <si>
    <t>Wirtschaftlichkeit gegenüber Ersatzinvestition</t>
  </si>
  <si>
    <t>ohne Steuer</t>
  </si>
  <si>
    <t xml:space="preserve">Mit Steuer </t>
  </si>
  <si>
    <t>Eigenkapital</t>
  </si>
  <si>
    <t>Vorschlag 2% Tilgung</t>
  </si>
  <si>
    <t>Kalk. BWK</t>
  </si>
  <si>
    <t>in % p.a.</t>
  </si>
  <si>
    <t>Rendite</t>
  </si>
  <si>
    <t>nach 5 Jahren</t>
  </si>
  <si>
    <t>nach 10 Jahren</t>
  </si>
  <si>
    <t>nach 15 Jahren</t>
  </si>
  <si>
    <t>nach 20 Jahren</t>
  </si>
  <si>
    <t>nach 25 Jahren</t>
  </si>
  <si>
    <t>nach 30 Jahren</t>
  </si>
  <si>
    <t>nach 35 Jahren</t>
  </si>
  <si>
    <t>nach 40 Jahren</t>
  </si>
  <si>
    <t>nach 45 Jahren</t>
  </si>
  <si>
    <t>Nach 50 Jahren</t>
  </si>
  <si>
    <t>nach 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</si>
</sst>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6" formatCode="0.00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164" fontId="1" fillId="0" borderId="0" xfId="0" applyNumberFormat="1" applyFont="1"/>
    <xf numFmtId="10" fontId="0" fillId="2" borderId="0" xfId="0" applyNumberFormat="1" applyFill="1"/>
    <xf numFmtId="2" fontId="0" fillId="2" borderId="0" xfId="0" applyNumberFormat="1" applyFill="1"/>
    <xf numFmtId="164" fontId="0" fillId="2" borderId="0" xfId="0" applyNumberFormat="1" applyFill="1"/>
    <xf numFmtId="164" fontId="0" fillId="3" borderId="0" xfId="0" applyNumberFormat="1" applyFill="1"/>
    <xf numFmtId="0" fontId="0" fillId="4" borderId="0" xfId="0" applyFill="1"/>
    <xf numFmtId="10" fontId="0" fillId="0" borderId="0" xfId="0" applyNumberFormat="1"/>
    <xf numFmtId="166" fontId="0" fillId="0" borderId="0" xfId="0" applyNumberFormat="1"/>
    <xf numFmtId="166" fontId="0" fillId="2" borderId="0" xfId="0" applyNumberFormat="1" applyFill="1"/>
  </cellXfs>
  <cellStyles count="1">
    <cellStyle name="Standard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53"/>
  <sheetViews>
    <sheetView tabSelected="1" zoomScale="150" zoomScaleNormal="150" workbookViewId="0">
      <selection activeCell="D2" sqref="D2"/>
    </sheetView>
  </sheetViews>
  <sheetFormatPr baseColWidth="10" defaultColWidth="9.140625" defaultRowHeight="15" x14ac:dyDescent="0.25"/>
  <cols>
    <col min="2" max="2" width="21" customWidth="1"/>
    <col min="3" max="3" width="9.140625" style="12"/>
    <col min="4" max="4" width="13.140625" bestFit="1" customWidth="1"/>
    <col min="6" max="6" width="14.42578125" bestFit="1" customWidth="1"/>
    <col min="8" max="8" width="11.42578125" bestFit="1" customWidth="1"/>
    <col min="10" max="10" width="10.28515625" style="3" bestFit="1" customWidth="1"/>
    <col min="11" max="11" width="10.28515625" customWidth="1"/>
    <col min="12" max="12" width="24.140625" customWidth="1"/>
    <col min="13" max="13" width="15.5703125" customWidth="1"/>
    <col min="14" max="14" width="15.5703125" hidden="1" customWidth="1"/>
    <col min="15" max="16" width="10.28515625" hidden="1" customWidth="1"/>
    <col min="17" max="17" width="13.5703125" hidden="1" customWidth="1"/>
    <col min="18" max="18" width="10.28515625" hidden="1" customWidth="1"/>
    <col min="19" max="19" width="9.140625" hidden="1" customWidth="1"/>
    <col min="20" max="20" width="26.7109375" hidden="1" customWidth="1"/>
    <col min="21" max="21" width="21.5703125" bestFit="1" customWidth="1"/>
    <col min="22" max="23" width="11.42578125" hidden="1" customWidth="1"/>
    <col min="24" max="24" width="9.140625" hidden="1" customWidth="1"/>
    <col min="25" max="25" width="17.140625" style="4" customWidth="1"/>
    <col min="26" max="26" width="17.140625" hidden="1" customWidth="1"/>
    <col min="27" max="27" width="0" hidden="1" customWidth="1"/>
    <col min="28" max="28" width="18.5703125" hidden="1" customWidth="1"/>
    <col min="29" max="29" width="15.140625" hidden="1" customWidth="1"/>
    <col min="30" max="30" width="22.5703125" hidden="1" customWidth="1"/>
    <col min="31" max="32" width="17.28515625" hidden="1" customWidth="1"/>
    <col min="33" max="33" width="0" hidden="1" customWidth="1"/>
    <col min="34" max="34" width="8.42578125" style="11" bestFit="1" customWidth="1"/>
    <col min="35" max="35" width="27.28515625" style="4" bestFit="1" customWidth="1"/>
    <col min="36" max="36" width="0" hidden="1" customWidth="1"/>
    <col min="37" max="37" width="10.28515625" hidden="1" customWidth="1"/>
    <col min="38" max="38" width="9.140625" style="11" bestFit="1" customWidth="1"/>
    <col min="39" max="39" width="18.42578125" customWidth="1"/>
    <col min="40" max="40" width="11.5703125" hidden="1" customWidth="1"/>
    <col min="41" max="41" width="10.28515625" hidden="1" customWidth="1"/>
    <col min="43" max="43" width="15.5703125" customWidth="1"/>
    <col min="44" max="44" width="25.85546875" customWidth="1"/>
  </cols>
  <sheetData>
    <row r="1" spans="2:44" x14ac:dyDescent="0.25">
      <c r="AH1" s="11" t="s">
        <v>43</v>
      </c>
      <c r="AL1" s="11" t="s">
        <v>43</v>
      </c>
    </row>
    <row r="2" spans="2:44" x14ac:dyDescent="0.25">
      <c r="B2" t="s">
        <v>0</v>
      </c>
      <c r="D2" s="8">
        <v>0</v>
      </c>
      <c r="J2" s="3" t="s">
        <v>5</v>
      </c>
      <c r="L2" t="s">
        <v>6</v>
      </c>
      <c r="M2" t="s">
        <v>7</v>
      </c>
      <c r="N2" t="s">
        <v>8</v>
      </c>
      <c r="O2" t="s">
        <v>12</v>
      </c>
      <c r="P2" t="s">
        <v>13</v>
      </c>
      <c r="Q2" t="s">
        <v>24</v>
      </c>
      <c r="R2" t="s">
        <v>14</v>
      </c>
      <c r="T2" t="s">
        <v>15</v>
      </c>
      <c r="U2" t="s">
        <v>32</v>
      </c>
      <c r="V2" t="s">
        <v>17</v>
      </c>
      <c r="W2" t="s">
        <v>23</v>
      </c>
      <c r="Y2" s="4" t="s">
        <v>16</v>
      </c>
      <c r="AB2" t="s">
        <v>18</v>
      </c>
      <c r="AC2" t="s">
        <v>20</v>
      </c>
      <c r="AD2" t="s">
        <v>21</v>
      </c>
      <c r="AE2" t="s">
        <v>17</v>
      </c>
      <c r="AF2" t="s">
        <v>23</v>
      </c>
      <c r="AH2" s="11" t="s">
        <v>42</v>
      </c>
      <c r="AI2" s="4" t="s">
        <v>22</v>
      </c>
      <c r="AK2" t="s">
        <v>27</v>
      </c>
      <c r="AL2" s="11" t="s">
        <v>42</v>
      </c>
      <c r="AM2" t="s">
        <v>25</v>
      </c>
      <c r="AQ2" t="s">
        <v>36</v>
      </c>
    </row>
    <row r="3" spans="2:44" x14ac:dyDescent="0.25">
      <c r="B3" t="s">
        <v>1</v>
      </c>
      <c r="D3" s="8">
        <v>0</v>
      </c>
      <c r="G3" t="s">
        <v>43</v>
      </c>
      <c r="H3" t="s">
        <v>54</v>
      </c>
      <c r="L3" s="1">
        <f>D20</f>
        <v>0.02</v>
      </c>
      <c r="M3" s="1"/>
      <c r="N3" s="1"/>
      <c r="P3" s="1">
        <f>D19</f>
        <v>0.02</v>
      </c>
      <c r="Q3" s="1"/>
      <c r="R3" s="1">
        <f>D19</f>
        <v>0.02</v>
      </c>
      <c r="U3" s="1"/>
      <c r="V3" s="1">
        <f>D21</f>
        <v>0.02</v>
      </c>
      <c r="W3" s="1">
        <v>0.25</v>
      </c>
      <c r="AD3" s="1"/>
      <c r="AE3" s="1">
        <f>D21</f>
        <v>0.02</v>
      </c>
      <c r="AF3" s="1">
        <v>0.25</v>
      </c>
      <c r="AQ3" t="s">
        <v>37</v>
      </c>
      <c r="AR3" t="s">
        <v>38</v>
      </c>
    </row>
    <row r="4" spans="2:44" x14ac:dyDescent="0.25">
      <c r="B4" t="s">
        <v>2</v>
      </c>
      <c r="C4" s="13">
        <v>0.05</v>
      </c>
      <c r="D4" s="9">
        <f>D2*C4</f>
        <v>0</v>
      </c>
      <c r="F4" t="s">
        <v>44</v>
      </c>
      <c r="G4" s="11" t="e">
        <f>AH8/100</f>
        <v>#DIV/0!</v>
      </c>
      <c r="H4" s="11" t="e">
        <f>AL8/100</f>
        <v>#DIV/0!</v>
      </c>
      <c r="J4" s="7">
        <v>2024</v>
      </c>
      <c r="K4" s="10">
        <v>1</v>
      </c>
      <c r="L4" s="2">
        <f>D2+D3</f>
        <v>0</v>
      </c>
      <c r="M4" s="2">
        <f>D10</f>
        <v>0</v>
      </c>
      <c r="N4" s="2">
        <f>M4*D$11</f>
        <v>0</v>
      </c>
      <c r="O4" s="2">
        <f>D$12*12-N4</f>
        <v>0</v>
      </c>
      <c r="P4" s="2">
        <f>D15*12</f>
        <v>0</v>
      </c>
      <c r="Q4" s="2">
        <f>P4*D$17</f>
        <v>0</v>
      </c>
      <c r="R4" s="2">
        <f>D16*12</f>
        <v>0</v>
      </c>
      <c r="S4" s="2"/>
      <c r="T4" s="2">
        <f t="shared" ref="T4:T39" si="0">N4+O4+R4-P4+Q4</f>
        <v>0</v>
      </c>
      <c r="U4" s="2">
        <f>T4+D9</f>
        <v>0</v>
      </c>
      <c r="V4" s="2">
        <f t="shared" ref="V4:V39" si="1">U4*V$3</f>
        <v>0</v>
      </c>
      <c r="W4" s="2">
        <f t="shared" ref="W4:W39" si="2">V4*25%</f>
        <v>0</v>
      </c>
      <c r="X4" s="2"/>
      <c r="Y4" s="5">
        <f t="shared" ref="Y4:Y39" si="3">L4-M4-U4</f>
        <v>0</v>
      </c>
      <c r="Z4" s="2"/>
      <c r="AA4" s="2"/>
      <c r="AB4" s="2">
        <f>P4-R4-N4-D$18</f>
        <v>0</v>
      </c>
      <c r="AC4" s="2">
        <f>AB4*-D$23</f>
        <v>0</v>
      </c>
      <c r="AD4" s="2">
        <f>AC4</f>
        <v>0</v>
      </c>
      <c r="AE4" s="2">
        <f t="shared" ref="AE4:AE39" si="4">AD4*AE$3</f>
        <v>0</v>
      </c>
      <c r="AF4" s="2">
        <f t="shared" ref="AF4:AF39" si="5">AE4*25%</f>
        <v>0</v>
      </c>
      <c r="AH4" s="3" t="e">
        <f>EFFECT((Y4/U4),K4)</f>
        <v>#DIV/0!</v>
      </c>
      <c r="AI4" s="5">
        <f t="shared" ref="AI4:AI39" si="6">Y4+AD4</f>
        <v>0</v>
      </c>
      <c r="AK4" s="2">
        <f>Q4</f>
        <v>0</v>
      </c>
      <c r="AL4" s="3" t="e">
        <f>EFFECT((AI4/U4),K4)</f>
        <v>#DIV/0!</v>
      </c>
      <c r="AM4" s="2">
        <f>Q4</f>
        <v>0</v>
      </c>
      <c r="AQ4" s="2">
        <f>Y4-U4</f>
        <v>0</v>
      </c>
      <c r="AR4" s="2">
        <f>AI4-U4</f>
        <v>0</v>
      </c>
    </row>
    <row r="5" spans="2:44" x14ac:dyDescent="0.25">
      <c r="B5" t="s">
        <v>3</v>
      </c>
      <c r="C5" s="13">
        <v>2.9749999999999999E-2</v>
      </c>
      <c r="D5" s="9">
        <f>D2*C5</f>
        <v>0</v>
      </c>
      <c r="F5" t="s">
        <v>45</v>
      </c>
      <c r="G5" s="11" t="e">
        <f>AH13/100</f>
        <v>#DIV/0!</v>
      </c>
      <c r="H5" s="11" t="e">
        <f>AL13/100</f>
        <v>#DIV/0!</v>
      </c>
      <c r="J5" s="3">
        <f>J4+1</f>
        <v>2025</v>
      </c>
      <c r="K5">
        <f>K4+1</f>
        <v>2</v>
      </c>
      <c r="L5" s="2">
        <f t="shared" ref="L5:L53" si="7">L4+L4*L$3</f>
        <v>0</v>
      </c>
      <c r="M5" s="2">
        <f t="shared" ref="M5:M39" si="8">M4-O4</f>
        <v>0</v>
      </c>
      <c r="N5" s="2">
        <f>M5*D$11</f>
        <v>0</v>
      </c>
      <c r="O5" s="2">
        <f>D$12*12-N5</f>
        <v>0</v>
      </c>
      <c r="P5" s="2">
        <f t="shared" ref="P5:P53" si="9">P4+P4*P$3</f>
        <v>0</v>
      </c>
      <c r="Q5" s="2">
        <f>P5*D$17</f>
        <v>0</v>
      </c>
      <c r="R5" s="2">
        <f t="shared" ref="R5:R53" si="10">R4+R4*R$3</f>
        <v>0</v>
      </c>
      <c r="S5" s="2"/>
      <c r="T5" s="2">
        <f t="shared" si="0"/>
        <v>0</v>
      </c>
      <c r="U5" s="2">
        <f t="shared" ref="U5:U39" si="11">U4+V4+T5-W4</f>
        <v>0</v>
      </c>
      <c r="V5" s="2">
        <f t="shared" si="1"/>
        <v>0</v>
      </c>
      <c r="W5" s="2">
        <f t="shared" si="2"/>
        <v>0</v>
      </c>
      <c r="X5" s="2"/>
      <c r="Y5" s="5">
        <f t="shared" si="3"/>
        <v>0</v>
      </c>
      <c r="Z5" s="2"/>
      <c r="AA5" s="2"/>
      <c r="AB5" s="2">
        <f>P5-R5-N5-D$18</f>
        <v>0</v>
      </c>
      <c r="AC5" s="2">
        <f>AB5*-D$23</f>
        <v>0</v>
      </c>
      <c r="AD5" s="2">
        <f t="shared" ref="AD5:AD39" si="12">AD4+AE4+AC5-AF4</f>
        <v>0</v>
      </c>
      <c r="AE5" s="2">
        <f t="shared" si="4"/>
        <v>0</v>
      </c>
      <c r="AF5" s="2">
        <f t="shared" si="5"/>
        <v>0</v>
      </c>
      <c r="AH5" s="3" t="e">
        <f>EFFECT((Y5/U5),K5)</f>
        <v>#DIV/0!</v>
      </c>
      <c r="AI5" s="5">
        <f t="shared" si="6"/>
        <v>0</v>
      </c>
      <c r="AK5" s="2">
        <f t="shared" ref="AK5:AK39" si="13">Q5</f>
        <v>0</v>
      </c>
      <c r="AL5" s="3" t="e">
        <f t="shared" ref="AL5:AL39" si="14">EFFECT((AI5/U5),K5)</f>
        <v>#DIV/0!</v>
      </c>
      <c r="AM5" s="2">
        <f t="shared" ref="AM5:AM39" si="15">AM4+AN10+AK5-AO10</f>
        <v>0</v>
      </c>
      <c r="AQ5" s="2">
        <f t="shared" ref="AQ5:AQ39" si="16">Y5-U5</f>
        <v>0</v>
      </c>
      <c r="AR5" s="2">
        <f t="shared" ref="AR5:AR39" si="17">AI5-U5</f>
        <v>0</v>
      </c>
    </row>
    <row r="6" spans="2:44" x14ac:dyDescent="0.25">
      <c r="B6" t="s">
        <v>33</v>
      </c>
      <c r="C6" s="13">
        <v>0.02</v>
      </c>
      <c r="D6" s="2">
        <f>D2*C6</f>
        <v>0</v>
      </c>
      <c r="F6" t="s">
        <v>46</v>
      </c>
      <c r="G6" s="11" t="e">
        <f>AH18/100</f>
        <v>#DIV/0!</v>
      </c>
      <c r="H6" s="11" t="e">
        <f>AL18/100</f>
        <v>#DIV/0!</v>
      </c>
      <c r="J6" s="3">
        <f t="shared" ref="J6:K29" si="18">J5+1</f>
        <v>2026</v>
      </c>
      <c r="K6">
        <f t="shared" si="18"/>
        <v>3</v>
      </c>
      <c r="L6" s="2">
        <f t="shared" si="7"/>
        <v>0</v>
      </c>
      <c r="M6" s="2">
        <f t="shared" si="8"/>
        <v>0</v>
      </c>
      <c r="N6" s="2">
        <f>M6*D$11</f>
        <v>0</v>
      </c>
      <c r="O6" s="2">
        <f>D$12*12-N6</f>
        <v>0</v>
      </c>
      <c r="P6" s="2">
        <f t="shared" si="9"/>
        <v>0</v>
      </c>
      <c r="Q6" s="2">
        <f>P6*D$17</f>
        <v>0</v>
      </c>
      <c r="R6" s="2">
        <f t="shared" si="10"/>
        <v>0</v>
      </c>
      <c r="S6" s="2"/>
      <c r="T6" s="2">
        <f t="shared" si="0"/>
        <v>0</v>
      </c>
      <c r="U6" s="2">
        <f t="shared" si="11"/>
        <v>0</v>
      </c>
      <c r="V6" s="2">
        <f t="shared" si="1"/>
        <v>0</v>
      </c>
      <c r="W6" s="2">
        <f t="shared" si="2"/>
        <v>0</v>
      </c>
      <c r="X6" s="2"/>
      <c r="Y6" s="5">
        <f t="shared" si="3"/>
        <v>0</v>
      </c>
      <c r="Z6" s="2"/>
      <c r="AA6" s="2"/>
      <c r="AB6" s="2">
        <f>P6-R6-N6-D$18</f>
        <v>0</v>
      </c>
      <c r="AC6" s="2">
        <f>AB6*-D$23</f>
        <v>0</v>
      </c>
      <c r="AD6" s="2">
        <f t="shared" si="12"/>
        <v>0</v>
      </c>
      <c r="AE6" s="2">
        <f t="shared" si="4"/>
        <v>0</v>
      </c>
      <c r="AF6" s="2">
        <f t="shared" si="5"/>
        <v>0</v>
      </c>
      <c r="AH6" s="3" t="e">
        <f t="shared" ref="AH6:AH22" si="19">EFFECT((Y6/U6),K6)</f>
        <v>#DIV/0!</v>
      </c>
      <c r="AI6" s="5">
        <f t="shared" si="6"/>
        <v>0</v>
      </c>
      <c r="AK6" s="2">
        <f t="shared" si="13"/>
        <v>0</v>
      </c>
      <c r="AL6" s="3" t="e">
        <f t="shared" si="14"/>
        <v>#DIV/0!</v>
      </c>
      <c r="AM6" s="2">
        <f t="shared" si="15"/>
        <v>0</v>
      </c>
      <c r="AQ6" s="2">
        <f t="shared" si="16"/>
        <v>0</v>
      </c>
      <c r="AR6" s="2">
        <f t="shared" si="17"/>
        <v>0</v>
      </c>
    </row>
    <row r="7" spans="2:44" x14ac:dyDescent="0.25">
      <c r="B7" t="s">
        <v>4</v>
      </c>
      <c r="D7" s="5">
        <f>SUM(D2:D6)</f>
        <v>0</v>
      </c>
      <c r="F7" t="s">
        <v>47</v>
      </c>
      <c r="G7" s="11" t="e">
        <f>AH23/100</f>
        <v>#DIV/0!</v>
      </c>
      <c r="H7" s="11" t="e">
        <f>AL23/100</f>
        <v>#DIV/0!</v>
      </c>
      <c r="J7" s="3">
        <f t="shared" si="18"/>
        <v>2027</v>
      </c>
      <c r="K7">
        <f t="shared" si="18"/>
        <v>4</v>
      </c>
      <c r="L7" s="2">
        <f t="shared" si="7"/>
        <v>0</v>
      </c>
      <c r="M7" s="2">
        <f t="shared" si="8"/>
        <v>0</v>
      </c>
      <c r="N7" s="2">
        <f>M7*D$11</f>
        <v>0</v>
      </c>
      <c r="O7" s="2">
        <f>D$12*12-N7</f>
        <v>0</v>
      </c>
      <c r="P7" s="2">
        <f t="shared" si="9"/>
        <v>0</v>
      </c>
      <c r="Q7" s="2">
        <f>P7*D$17</f>
        <v>0</v>
      </c>
      <c r="R7" s="2">
        <f t="shared" si="10"/>
        <v>0</v>
      </c>
      <c r="S7" s="2"/>
      <c r="T7" s="2">
        <f t="shared" si="0"/>
        <v>0</v>
      </c>
      <c r="U7" s="2">
        <f t="shared" si="11"/>
        <v>0</v>
      </c>
      <c r="V7" s="2">
        <f t="shared" si="1"/>
        <v>0</v>
      </c>
      <c r="W7" s="2">
        <f t="shared" si="2"/>
        <v>0</v>
      </c>
      <c r="X7" s="2"/>
      <c r="Y7" s="5">
        <f t="shared" si="3"/>
        <v>0</v>
      </c>
      <c r="Z7" s="2"/>
      <c r="AA7" s="2"/>
      <c r="AB7" s="2">
        <f>P7-R7-N7-D$18</f>
        <v>0</v>
      </c>
      <c r="AC7" s="2">
        <f>AB7*-D$23</f>
        <v>0</v>
      </c>
      <c r="AD7" s="2">
        <f t="shared" si="12"/>
        <v>0</v>
      </c>
      <c r="AE7" s="2">
        <f t="shared" si="4"/>
        <v>0</v>
      </c>
      <c r="AF7" s="2">
        <f t="shared" si="5"/>
        <v>0</v>
      </c>
      <c r="AH7" s="3" t="e">
        <f t="shared" si="19"/>
        <v>#DIV/0!</v>
      </c>
      <c r="AI7" s="5">
        <f t="shared" si="6"/>
        <v>0</v>
      </c>
      <c r="AK7" s="2">
        <f t="shared" si="13"/>
        <v>0</v>
      </c>
      <c r="AL7" s="3" t="e">
        <f t="shared" si="14"/>
        <v>#DIV/0!</v>
      </c>
      <c r="AM7" s="2">
        <f t="shared" si="15"/>
        <v>0</v>
      </c>
      <c r="AQ7" s="2">
        <f t="shared" si="16"/>
        <v>0</v>
      </c>
      <c r="AR7" s="2">
        <f t="shared" si="17"/>
        <v>0</v>
      </c>
    </row>
    <row r="8" spans="2:44" x14ac:dyDescent="0.25">
      <c r="F8" t="s">
        <v>48</v>
      </c>
      <c r="G8" s="11" t="e">
        <f>AH28/100</f>
        <v>#DIV/0!</v>
      </c>
      <c r="H8" s="11" t="e">
        <f>AL28/100</f>
        <v>#DIV/0!</v>
      </c>
      <c r="J8" s="3">
        <f t="shared" si="18"/>
        <v>2028</v>
      </c>
      <c r="K8">
        <f t="shared" si="18"/>
        <v>5</v>
      </c>
      <c r="L8" s="2">
        <f t="shared" si="7"/>
        <v>0</v>
      </c>
      <c r="M8" s="2">
        <f t="shared" si="8"/>
        <v>0</v>
      </c>
      <c r="N8" s="2">
        <f>M8*D$11</f>
        <v>0</v>
      </c>
      <c r="O8" s="2">
        <f>D$12*12-N8</f>
        <v>0</v>
      </c>
      <c r="P8" s="2">
        <f t="shared" si="9"/>
        <v>0</v>
      </c>
      <c r="Q8" s="2">
        <f>P8*D$17</f>
        <v>0</v>
      </c>
      <c r="R8" s="2">
        <f t="shared" si="10"/>
        <v>0</v>
      </c>
      <c r="S8" s="2"/>
      <c r="T8" s="2">
        <f t="shared" si="0"/>
        <v>0</v>
      </c>
      <c r="U8" s="2">
        <f t="shared" si="11"/>
        <v>0</v>
      </c>
      <c r="V8" s="2">
        <f t="shared" si="1"/>
        <v>0</v>
      </c>
      <c r="W8" s="2">
        <f t="shared" si="2"/>
        <v>0</v>
      </c>
      <c r="X8" s="2"/>
      <c r="Y8" s="5">
        <f t="shared" si="3"/>
        <v>0</v>
      </c>
      <c r="Z8" s="2"/>
      <c r="AA8" s="2"/>
      <c r="AB8" s="2">
        <f>P8-R8-N8-D$18</f>
        <v>0</v>
      </c>
      <c r="AC8" s="2">
        <f>AB8*-D$23</f>
        <v>0</v>
      </c>
      <c r="AD8" s="2">
        <f t="shared" si="12"/>
        <v>0</v>
      </c>
      <c r="AE8" s="2">
        <f t="shared" si="4"/>
        <v>0</v>
      </c>
      <c r="AF8" s="2">
        <f t="shared" si="5"/>
        <v>0</v>
      </c>
      <c r="AH8" s="3" t="e">
        <f t="shared" si="19"/>
        <v>#DIV/0!</v>
      </c>
      <c r="AI8" s="5">
        <f t="shared" si="6"/>
        <v>0</v>
      </c>
      <c r="AK8" s="2">
        <f t="shared" si="13"/>
        <v>0</v>
      </c>
      <c r="AL8" s="3" t="e">
        <f t="shared" si="14"/>
        <v>#DIV/0!</v>
      </c>
      <c r="AM8" s="2">
        <f t="shared" si="15"/>
        <v>0</v>
      </c>
      <c r="AN8" t="s">
        <v>26</v>
      </c>
      <c r="AO8" t="s">
        <v>23</v>
      </c>
      <c r="AQ8" s="2">
        <f t="shared" si="16"/>
        <v>0</v>
      </c>
      <c r="AR8" s="2">
        <f t="shared" si="17"/>
        <v>0</v>
      </c>
    </row>
    <row r="9" spans="2:44" x14ac:dyDescent="0.25">
      <c r="B9" t="s">
        <v>39</v>
      </c>
      <c r="D9" s="9">
        <f>D7-D10</f>
        <v>0</v>
      </c>
      <c r="F9" t="s">
        <v>49</v>
      </c>
      <c r="G9" s="11" t="e">
        <f>AH33/100</f>
        <v>#DIV/0!</v>
      </c>
      <c r="H9" s="11" t="e">
        <f>AL33/100</f>
        <v>#DIV/0!</v>
      </c>
      <c r="J9" s="3">
        <f t="shared" si="18"/>
        <v>2029</v>
      </c>
      <c r="K9">
        <f t="shared" si="18"/>
        <v>6</v>
      </c>
      <c r="L9" s="2">
        <f t="shared" si="7"/>
        <v>0</v>
      </c>
      <c r="M9" s="2">
        <f t="shared" si="8"/>
        <v>0</v>
      </c>
      <c r="N9" s="2">
        <f>M9*D$11</f>
        <v>0</v>
      </c>
      <c r="O9" s="2">
        <f>D$12*12-N9</f>
        <v>0</v>
      </c>
      <c r="P9" s="2">
        <f t="shared" si="9"/>
        <v>0</v>
      </c>
      <c r="Q9" s="2">
        <f>P9*D$17</f>
        <v>0</v>
      </c>
      <c r="R9" s="2">
        <f t="shared" si="10"/>
        <v>0</v>
      </c>
      <c r="S9" s="2"/>
      <c r="T9" s="2">
        <f t="shared" si="0"/>
        <v>0</v>
      </c>
      <c r="U9" s="2">
        <f t="shared" si="11"/>
        <v>0</v>
      </c>
      <c r="V9" s="2">
        <f t="shared" si="1"/>
        <v>0</v>
      </c>
      <c r="W9" s="2">
        <f t="shared" si="2"/>
        <v>0</v>
      </c>
      <c r="X9" s="2"/>
      <c r="Y9" s="5">
        <f t="shared" si="3"/>
        <v>0</v>
      </c>
      <c r="Z9" s="2"/>
      <c r="AA9" s="2"/>
      <c r="AB9" s="2">
        <f>P9-R9-N9-D$18</f>
        <v>0</v>
      </c>
      <c r="AC9" s="2">
        <f>AB9*-D$23</f>
        <v>0</v>
      </c>
      <c r="AD9" s="2">
        <f t="shared" si="12"/>
        <v>0</v>
      </c>
      <c r="AE9" s="2">
        <f t="shared" si="4"/>
        <v>0</v>
      </c>
      <c r="AF9" s="2">
        <f t="shared" si="5"/>
        <v>0</v>
      </c>
      <c r="AH9" s="3" t="e">
        <f t="shared" si="19"/>
        <v>#DIV/0!</v>
      </c>
      <c r="AI9" s="5">
        <f t="shared" si="6"/>
        <v>0</v>
      </c>
      <c r="AK9" s="2">
        <f t="shared" si="13"/>
        <v>0</v>
      </c>
      <c r="AL9" s="3" t="e">
        <f t="shared" si="14"/>
        <v>#DIV/0!</v>
      </c>
      <c r="AM9" s="2">
        <f t="shared" si="15"/>
        <v>0</v>
      </c>
      <c r="AN9" s="1">
        <f>D21</f>
        <v>0.02</v>
      </c>
      <c r="AO9" s="1">
        <v>0.25</v>
      </c>
      <c r="AQ9" s="2">
        <f t="shared" si="16"/>
        <v>0</v>
      </c>
      <c r="AR9" s="2">
        <f t="shared" si="17"/>
        <v>0</v>
      </c>
    </row>
    <row r="10" spans="2:44" x14ac:dyDescent="0.25">
      <c r="B10" t="s">
        <v>9</v>
      </c>
      <c r="D10" s="8">
        <v>0</v>
      </c>
      <c r="F10" t="s">
        <v>50</v>
      </c>
      <c r="G10" s="11" t="e">
        <f>AH38/100</f>
        <v>#DIV/0!</v>
      </c>
      <c r="H10" s="11" t="e">
        <f>AL38/100</f>
        <v>#DIV/0!</v>
      </c>
      <c r="J10" s="3">
        <f t="shared" si="18"/>
        <v>2030</v>
      </c>
      <c r="K10">
        <f t="shared" si="18"/>
        <v>7</v>
      </c>
      <c r="L10" s="2">
        <f t="shared" si="7"/>
        <v>0</v>
      </c>
      <c r="M10" s="2">
        <f t="shared" si="8"/>
        <v>0</v>
      </c>
      <c r="N10" s="2">
        <f>M10*D$11</f>
        <v>0</v>
      </c>
      <c r="O10" s="2">
        <f>D$12*12-N10</f>
        <v>0</v>
      </c>
      <c r="P10" s="2">
        <f t="shared" si="9"/>
        <v>0</v>
      </c>
      <c r="Q10" s="2">
        <f>P10*D$17</f>
        <v>0</v>
      </c>
      <c r="R10" s="2">
        <f t="shared" si="10"/>
        <v>0</v>
      </c>
      <c r="S10" s="2"/>
      <c r="T10" s="2">
        <f t="shared" si="0"/>
        <v>0</v>
      </c>
      <c r="U10" s="2">
        <f t="shared" si="11"/>
        <v>0</v>
      </c>
      <c r="V10" s="2">
        <f t="shared" si="1"/>
        <v>0</v>
      </c>
      <c r="W10" s="2">
        <f t="shared" si="2"/>
        <v>0</v>
      </c>
      <c r="X10" s="2"/>
      <c r="Y10" s="5">
        <f t="shared" si="3"/>
        <v>0</v>
      </c>
      <c r="Z10" s="2"/>
      <c r="AA10" s="2"/>
      <c r="AB10" s="2">
        <f>P10-R10-N10-D$18</f>
        <v>0</v>
      </c>
      <c r="AC10" s="2">
        <f>AB10*-D$23</f>
        <v>0</v>
      </c>
      <c r="AD10" s="2">
        <f t="shared" si="12"/>
        <v>0</v>
      </c>
      <c r="AE10" s="2">
        <f t="shared" si="4"/>
        <v>0</v>
      </c>
      <c r="AF10" s="2">
        <f t="shared" si="5"/>
        <v>0</v>
      </c>
      <c r="AH10" s="3" t="e">
        <f t="shared" si="19"/>
        <v>#DIV/0!</v>
      </c>
      <c r="AI10" s="5">
        <f t="shared" si="6"/>
        <v>0</v>
      </c>
      <c r="AK10" s="2">
        <f t="shared" si="13"/>
        <v>0</v>
      </c>
      <c r="AL10" s="3" t="e">
        <f t="shared" si="14"/>
        <v>#DIV/0!</v>
      </c>
      <c r="AM10" s="2">
        <f t="shared" si="15"/>
        <v>0</v>
      </c>
      <c r="AN10" s="2">
        <f t="shared" ref="AN10:AN39" si="20">AM4*AN$9</f>
        <v>0</v>
      </c>
      <c r="AO10" s="2">
        <f>AN10*25%</f>
        <v>0</v>
      </c>
      <c r="AQ10" s="2">
        <f t="shared" si="16"/>
        <v>0</v>
      </c>
      <c r="AR10" s="2">
        <f t="shared" si="17"/>
        <v>0</v>
      </c>
    </row>
    <row r="11" spans="2:44" x14ac:dyDescent="0.25">
      <c r="B11" t="s">
        <v>10</v>
      </c>
      <c r="D11" s="6">
        <v>0</v>
      </c>
      <c r="F11" t="s">
        <v>51</v>
      </c>
      <c r="G11" s="11" t="e">
        <f>AH43/100</f>
        <v>#DIV/0!</v>
      </c>
      <c r="H11" s="11" t="e">
        <f>AL43/100</f>
        <v>#DIV/0!</v>
      </c>
      <c r="J11" s="3">
        <f t="shared" si="18"/>
        <v>2031</v>
      </c>
      <c r="K11">
        <f t="shared" si="18"/>
        <v>8</v>
      </c>
      <c r="L11" s="2">
        <f t="shared" si="7"/>
        <v>0</v>
      </c>
      <c r="M11" s="2">
        <f t="shared" si="8"/>
        <v>0</v>
      </c>
      <c r="N11" s="2">
        <f>M11*D$11</f>
        <v>0</v>
      </c>
      <c r="O11" s="2">
        <f>D$12*12-N11</f>
        <v>0</v>
      </c>
      <c r="P11" s="2">
        <f t="shared" si="9"/>
        <v>0</v>
      </c>
      <c r="Q11" s="2">
        <f>P11*D$17</f>
        <v>0</v>
      </c>
      <c r="R11" s="2">
        <f t="shared" si="10"/>
        <v>0</v>
      </c>
      <c r="S11" s="2"/>
      <c r="T11" s="2">
        <f t="shared" si="0"/>
        <v>0</v>
      </c>
      <c r="U11" s="2">
        <f t="shared" si="11"/>
        <v>0</v>
      </c>
      <c r="V11" s="2">
        <f t="shared" si="1"/>
        <v>0</v>
      </c>
      <c r="W11" s="2">
        <f t="shared" si="2"/>
        <v>0</v>
      </c>
      <c r="X11" s="2"/>
      <c r="Y11" s="5">
        <f t="shared" si="3"/>
        <v>0</v>
      </c>
      <c r="Z11" s="2"/>
      <c r="AA11" s="2"/>
      <c r="AB11" s="2">
        <f>P11-R11-N11-D$18</f>
        <v>0</v>
      </c>
      <c r="AC11" s="2">
        <f>AB11*-D$23</f>
        <v>0</v>
      </c>
      <c r="AD11" s="2">
        <f t="shared" si="12"/>
        <v>0</v>
      </c>
      <c r="AE11" s="2">
        <f t="shared" si="4"/>
        <v>0</v>
      </c>
      <c r="AF11" s="2">
        <f t="shared" si="5"/>
        <v>0</v>
      </c>
      <c r="AH11" s="3" t="e">
        <f t="shared" si="19"/>
        <v>#DIV/0!</v>
      </c>
      <c r="AI11" s="5">
        <f t="shared" si="6"/>
        <v>0</v>
      </c>
      <c r="AK11" s="2">
        <f t="shared" si="13"/>
        <v>0</v>
      </c>
      <c r="AL11" s="3" t="e">
        <f t="shared" si="14"/>
        <v>#DIV/0!</v>
      </c>
      <c r="AM11" s="2">
        <f t="shared" si="15"/>
        <v>0</v>
      </c>
      <c r="AN11" s="2">
        <f t="shared" si="20"/>
        <v>0</v>
      </c>
      <c r="AO11" s="2">
        <f>AN11*25%</f>
        <v>0</v>
      </c>
      <c r="AQ11" s="2">
        <f t="shared" si="16"/>
        <v>0</v>
      </c>
      <c r="AR11" s="2">
        <f t="shared" si="17"/>
        <v>0</v>
      </c>
    </row>
    <row r="12" spans="2:44" x14ac:dyDescent="0.25">
      <c r="B12" t="s">
        <v>11</v>
      </c>
      <c r="D12" s="8">
        <v>0</v>
      </c>
      <c r="F12" t="s">
        <v>52</v>
      </c>
      <c r="G12" s="11" t="e">
        <f>AH48/100</f>
        <v>#DIV/0!</v>
      </c>
      <c r="H12" s="11" t="e">
        <f>AL48/100</f>
        <v>#DIV/0!</v>
      </c>
      <c r="J12" s="3">
        <f t="shared" si="18"/>
        <v>2032</v>
      </c>
      <c r="K12">
        <f t="shared" si="18"/>
        <v>9</v>
      </c>
      <c r="L12" s="2">
        <f t="shared" si="7"/>
        <v>0</v>
      </c>
      <c r="M12" s="2">
        <f t="shared" si="8"/>
        <v>0</v>
      </c>
      <c r="N12" s="2">
        <f>M12*D$11</f>
        <v>0</v>
      </c>
      <c r="O12" s="2">
        <f>D$12*12-N12</f>
        <v>0</v>
      </c>
      <c r="P12" s="2">
        <f t="shared" si="9"/>
        <v>0</v>
      </c>
      <c r="Q12" s="2">
        <f>P12*D$17</f>
        <v>0</v>
      </c>
      <c r="R12" s="2">
        <f t="shared" si="10"/>
        <v>0</v>
      </c>
      <c r="S12" s="2"/>
      <c r="T12" s="2">
        <f t="shared" si="0"/>
        <v>0</v>
      </c>
      <c r="U12" s="2">
        <f t="shared" si="11"/>
        <v>0</v>
      </c>
      <c r="V12" s="2">
        <f t="shared" si="1"/>
        <v>0</v>
      </c>
      <c r="W12" s="2">
        <f t="shared" si="2"/>
        <v>0</v>
      </c>
      <c r="X12" s="2"/>
      <c r="Y12" s="5">
        <f t="shared" si="3"/>
        <v>0</v>
      </c>
      <c r="Z12" s="2"/>
      <c r="AA12" s="2"/>
      <c r="AB12" s="2">
        <f>P12-R12-N12-D$18</f>
        <v>0</v>
      </c>
      <c r="AC12" s="2">
        <f>AB12*-D$23</f>
        <v>0</v>
      </c>
      <c r="AD12" s="2">
        <f t="shared" si="12"/>
        <v>0</v>
      </c>
      <c r="AE12" s="2">
        <f t="shared" si="4"/>
        <v>0</v>
      </c>
      <c r="AF12" s="2">
        <f t="shared" si="5"/>
        <v>0</v>
      </c>
      <c r="AH12" s="3" t="e">
        <f t="shared" si="19"/>
        <v>#DIV/0!</v>
      </c>
      <c r="AI12" s="5">
        <f t="shared" si="6"/>
        <v>0</v>
      </c>
      <c r="AK12" s="2">
        <f t="shared" si="13"/>
        <v>0</v>
      </c>
      <c r="AL12" s="3" t="e">
        <f t="shared" si="14"/>
        <v>#DIV/0!</v>
      </c>
      <c r="AM12" s="2">
        <f t="shared" si="15"/>
        <v>0</v>
      </c>
      <c r="AN12" s="2">
        <f t="shared" si="20"/>
        <v>0</v>
      </c>
      <c r="AO12" s="2">
        <f t="shared" ref="AO12:AO39" si="21">AN12*25%</f>
        <v>0</v>
      </c>
      <c r="AQ12" s="2">
        <f t="shared" si="16"/>
        <v>0</v>
      </c>
      <c r="AR12" s="2">
        <f t="shared" si="17"/>
        <v>0</v>
      </c>
    </row>
    <row r="13" spans="2:44" x14ac:dyDescent="0.25">
      <c r="B13" t="s">
        <v>40</v>
      </c>
      <c r="D13" s="2">
        <f>D7*(2%+D11)/12</f>
        <v>0</v>
      </c>
      <c r="F13" t="s">
        <v>53</v>
      </c>
      <c r="G13" s="11" t="e">
        <f>AH53/100</f>
        <v>#DIV/0!</v>
      </c>
      <c r="H13" s="11" t="e">
        <f>AL53/100</f>
        <v>#DIV/0!</v>
      </c>
      <c r="J13" s="3">
        <f t="shared" si="18"/>
        <v>2033</v>
      </c>
      <c r="K13">
        <f t="shared" si="18"/>
        <v>10</v>
      </c>
      <c r="L13" s="2">
        <f t="shared" si="7"/>
        <v>0</v>
      </c>
      <c r="M13" s="2">
        <f t="shared" si="8"/>
        <v>0</v>
      </c>
      <c r="N13" s="2">
        <f>M13*D$11</f>
        <v>0</v>
      </c>
      <c r="O13" s="2">
        <f>D$12*12-N13</f>
        <v>0</v>
      </c>
      <c r="P13" s="2">
        <f t="shared" si="9"/>
        <v>0</v>
      </c>
      <c r="Q13" s="2">
        <f>P13*D$17</f>
        <v>0</v>
      </c>
      <c r="R13" s="2">
        <f t="shared" si="10"/>
        <v>0</v>
      </c>
      <c r="S13" s="2"/>
      <c r="T13" s="2">
        <f t="shared" si="0"/>
        <v>0</v>
      </c>
      <c r="U13" s="2">
        <f t="shared" si="11"/>
        <v>0</v>
      </c>
      <c r="V13" s="2">
        <f t="shared" si="1"/>
        <v>0</v>
      </c>
      <c r="W13" s="2">
        <f t="shared" si="2"/>
        <v>0</v>
      </c>
      <c r="X13" s="2"/>
      <c r="Y13" s="5">
        <f t="shared" si="3"/>
        <v>0</v>
      </c>
      <c r="Z13" s="2"/>
      <c r="AA13" s="2"/>
      <c r="AB13" s="2">
        <f>P13-R13-N13-D$18</f>
        <v>0</v>
      </c>
      <c r="AC13" s="2">
        <f>AB13*-D$23</f>
        <v>0</v>
      </c>
      <c r="AD13" s="2">
        <f t="shared" si="12"/>
        <v>0</v>
      </c>
      <c r="AE13" s="2">
        <f t="shared" si="4"/>
        <v>0</v>
      </c>
      <c r="AF13" s="2">
        <f t="shared" si="5"/>
        <v>0</v>
      </c>
      <c r="AH13" s="3" t="e">
        <f t="shared" si="19"/>
        <v>#DIV/0!</v>
      </c>
      <c r="AI13" s="5">
        <f t="shared" si="6"/>
        <v>0</v>
      </c>
      <c r="AK13" s="2">
        <f t="shared" si="13"/>
        <v>0</v>
      </c>
      <c r="AL13" s="3" t="e">
        <f t="shared" si="14"/>
        <v>#DIV/0!</v>
      </c>
      <c r="AM13" s="2">
        <f t="shared" si="15"/>
        <v>0</v>
      </c>
      <c r="AN13" s="2">
        <f t="shared" si="20"/>
        <v>0</v>
      </c>
      <c r="AO13" s="2">
        <f t="shared" si="21"/>
        <v>0</v>
      </c>
      <c r="AQ13" s="2">
        <f t="shared" si="16"/>
        <v>0</v>
      </c>
      <c r="AR13" s="2">
        <f t="shared" si="17"/>
        <v>0</v>
      </c>
    </row>
    <row r="14" spans="2:44" x14ac:dyDescent="0.25">
      <c r="J14" s="3">
        <f t="shared" si="18"/>
        <v>2034</v>
      </c>
      <c r="K14">
        <f t="shared" si="18"/>
        <v>11</v>
      </c>
      <c r="L14" s="2">
        <f t="shared" si="7"/>
        <v>0</v>
      </c>
      <c r="M14" s="2">
        <f t="shared" si="8"/>
        <v>0</v>
      </c>
      <c r="N14" s="2">
        <f>M14*D$11</f>
        <v>0</v>
      </c>
      <c r="O14" s="2">
        <f>D$12*12-N14</f>
        <v>0</v>
      </c>
      <c r="P14" s="2">
        <f t="shared" si="9"/>
        <v>0</v>
      </c>
      <c r="Q14" s="2">
        <f>P14*D$17</f>
        <v>0</v>
      </c>
      <c r="R14" s="2">
        <f t="shared" si="10"/>
        <v>0</v>
      </c>
      <c r="S14" s="2"/>
      <c r="T14" s="2">
        <f t="shared" si="0"/>
        <v>0</v>
      </c>
      <c r="U14" s="2">
        <f t="shared" si="11"/>
        <v>0</v>
      </c>
      <c r="V14" s="2">
        <f t="shared" si="1"/>
        <v>0</v>
      </c>
      <c r="W14" s="2">
        <f t="shared" si="2"/>
        <v>0</v>
      </c>
      <c r="X14" s="2"/>
      <c r="Y14" s="5">
        <f t="shared" si="3"/>
        <v>0</v>
      </c>
      <c r="Z14" s="2"/>
      <c r="AA14" s="2"/>
      <c r="AB14" s="2">
        <f>P14-R14-N14-D$18</f>
        <v>0</v>
      </c>
      <c r="AC14" s="2">
        <f>AB14*-D$23</f>
        <v>0</v>
      </c>
      <c r="AD14" s="2">
        <f t="shared" si="12"/>
        <v>0</v>
      </c>
      <c r="AE14" s="2">
        <f t="shared" si="4"/>
        <v>0</v>
      </c>
      <c r="AF14" s="2">
        <f t="shared" si="5"/>
        <v>0</v>
      </c>
      <c r="AH14" s="3" t="e">
        <f t="shared" si="19"/>
        <v>#DIV/0!</v>
      </c>
      <c r="AI14" s="5">
        <f t="shared" si="6"/>
        <v>0</v>
      </c>
      <c r="AK14" s="2">
        <f t="shared" si="13"/>
        <v>0</v>
      </c>
      <c r="AL14" s="3" t="e">
        <f t="shared" si="14"/>
        <v>#DIV/0!</v>
      </c>
      <c r="AM14" s="2">
        <f t="shared" si="15"/>
        <v>0</v>
      </c>
      <c r="AN14" s="2">
        <f t="shared" si="20"/>
        <v>0</v>
      </c>
      <c r="AO14" s="2">
        <f t="shared" si="21"/>
        <v>0</v>
      </c>
      <c r="AQ14" s="2">
        <f t="shared" si="16"/>
        <v>0</v>
      </c>
      <c r="AR14" s="2">
        <f t="shared" si="17"/>
        <v>0</v>
      </c>
    </row>
    <row r="15" spans="2:44" x14ac:dyDescent="0.25">
      <c r="B15" t="s">
        <v>31</v>
      </c>
      <c r="D15" s="8">
        <v>0</v>
      </c>
      <c r="J15" s="3">
        <f t="shared" si="18"/>
        <v>2035</v>
      </c>
      <c r="K15">
        <f t="shared" si="18"/>
        <v>12</v>
      </c>
      <c r="L15" s="2">
        <f t="shared" si="7"/>
        <v>0</v>
      </c>
      <c r="M15" s="2">
        <f t="shared" si="8"/>
        <v>0</v>
      </c>
      <c r="N15" s="2">
        <f>M15*D$11</f>
        <v>0</v>
      </c>
      <c r="O15" s="2">
        <f>D$12*12-N15</f>
        <v>0</v>
      </c>
      <c r="P15" s="2">
        <f t="shared" si="9"/>
        <v>0</v>
      </c>
      <c r="Q15" s="2">
        <f>P15*D$17</f>
        <v>0</v>
      </c>
      <c r="R15" s="2">
        <f t="shared" si="10"/>
        <v>0</v>
      </c>
      <c r="S15" s="2"/>
      <c r="T15" s="2">
        <f t="shared" si="0"/>
        <v>0</v>
      </c>
      <c r="U15" s="2">
        <f t="shared" si="11"/>
        <v>0</v>
      </c>
      <c r="V15" s="2">
        <f t="shared" si="1"/>
        <v>0</v>
      </c>
      <c r="W15" s="2">
        <f t="shared" si="2"/>
        <v>0</v>
      </c>
      <c r="X15" s="2"/>
      <c r="Y15" s="5">
        <f t="shared" si="3"/>
        <v>0</v>
      </c>
      <c r="Z15" s="2"/>
      <c r="AA15" s="2"/>
      <c r="AB15" s="2">
        <f>P15-R15-N15-D$18</f>
        <v>0</v>
      </c>
      <c r="AC15" s="2">
        <f>AB15*-D$23</f>
        <v>0</v>
      </c>
      <c r="AD15" s="2">
        <f t="shared" si="12"/>
        <v>0</v>
      </c>
      <c r="AE15" s="2">
        <f t="shared" si="4"/>
        <v>0</v>
      </c>
      <c r="AF15" s="2">
        <f t="shared" si="5"/>
        <v>0</v>
      </c>
      <c r="AH15" s="3" t="e">
        <f t="shared" si="19"/>
        <v>#DIV/0!</v>
      </c>
      <c r="AI15" s="5">
        <f t="shared" si="6"/>
        <v>0</v>
      </c>
      <c r="AK15" s="2">
        <f t="shared" si="13"/>
        <v>0</v>
      </c>
      <c r="AL15" s="3" t="e">
        <f t="shared" si="14"/>
        <v>#DIV/0!</v>
      </c>
      <c r="AM15" s="2">
        <f t="shared" si="15"/>
        <v>0</v>
      </c>
      <c r="AN15" s="2">
        <f t="shared" si="20"/>
        <v>0</v>
      </c>
      <c r="AO15" s="2">
        <f t="shared" si="21"/>
        <v>0</v>
      </c>
      <c r="AQ15" s="2">
        <f t="shared" si="16"/>
        <v>0</v>
      </c>
      <c r="AR15" s="2">
        <f t="shared" si="17"/>
        <v>0</v>
      </c>
    </row>
    <row r="16" spans="2:44" x14ac:dyDescent="0.25">
      <c r="B16" t="s">
        <v>30</v>
      </c>
      <c r="D16" s="8">
        <v>0</v>
      </c>
      <c r="J16" s="3">
        <f t="shared" si="18"/>
        <v>2036</v>
      </c>
      <c r="K16">
        <f t="shared" si="18"/>
        <v>13</v>
      </c>
      <c r="L16" s="2">
        <f t="shared" si="7"/>
        <v>0</v>
      </c>
      <c r="M16" s="2">
        <f t="shared" si="8"/>
        <v>0</v>
      </c>
      <c r="N16" s="2">
        <f>M16*D$11</f>
        <v>0</v>
      </c>
      <c r="O16" s="2">
        <f>D$12*12-N16</f>
        <v>0</v>
      </c>
      <c r="P16" s="2">
        <f t="shared" si="9"/>
        <v>0</v>
      </c>
      <c r="Q16" s="2">
        <f>P16*D$17</f>
        <v>0</v>
      </c>
      <c r="R16" s="2">
        <f t="shared" si="10"/>
        <v>0</v>
      </c>
      <c r="S16" s="2"/>
      <c r="T16" s="2">
        <f t="shared" si="0"/>
        <v>0</v>
      </c>
      <c r="U16" s="2">
        <f t="shared" si="11"/>
        <v>0</v>
      </c>
      <c r="V16" s="2">
        <f t="shared" si="1"/>
        <v>0</v>
      </c>
      <c r="W16" s="2">
        <f t="shared" si="2"/>
        <v>0</v>
      </c>
      <c r="X16" s="2"/>
      <c r="Y16" s="5">
        <f t="shared" si="3"/>
        <v>0</v>
      </c>
      <c r="Z16" s="2"/>
      <c r="AA16" s="2"/>
      <c r="AB16" s="2">
        <f>P16-R16-N16-D$18</f>
        <v>0</v>
      </c>
      <c r="AC16" s="2">
        <f>AB16*-D$23</f>
        <v>0</v>
      </c>
      <c r="AD16" s="2">
        <f t="shared" si="12"/>
        <v>0</v>
      </c>
      <c r="AE16" s="2">
        <f t="shared" si="4"/>
        <v>0</v>
      </c>
      <c r="AF16" s="2">
        <f t="shared" si="5"/>
        <v>0</v>
      </c>
      <c r="AH16" s="3" t="e">
        <f t="shared" si="19"/>
        <v>#DIV/0!</v>
      </c>
      <c r="AI16" s="5">
        <f t="shared" si="6"/>
        <v>0</v>
      </c>
      <c r="AK16" s="2">
        <f t="shared" si="13"/>
        <v>0</v>
      </c>
      <c r="AL16" s="3" t="e">
        <f t="shared" si="14"/>
        <v>#DIV/0!</v>
      </c>
      <c r="AM16" s="2">
        <f t="shared" si="15"/>
        <v>0</v>
      </c>
      <c r="AN16" s="2">
        <f t="shared" si="20"/>
        <v>0</v>
      </c>
      <c r="AO16" s="2">
        <f t="shared" si="21"/>
        <v>0</v>
      </c>
      <c r="AQ16" s="2">
        <f t="shared" si="16"/>
        <v>0</v>
      </c>
      <c r="AR16" s="2">
        <f t="shared" si="17"/>
        <v>0</v>
      </c>
    </row>
    <row r="17" spans="2:44" x14ac:dyDescent="0.25">
      <c r="B17" t="s">
        <v>41</v>
      </c>
      <c r="D17" s="6">
        <v>0</v>
      </c>
      <c r="J17" s="3">
        <f t="shared" si="18"/>
        <v>2037</v>
      </c>
      <c r="K17">
        <f t="shared" si="18"/>
        <v>14</v>
      </c>
      <c r="L17" s="2">
        <f t="shared" si="7"/>
        <v>0</v>
      </c>
      <c r="M17" s="2">
        <f t="shared" si="8"/>
        <v>0</v>
      </c>
      <c r="N17" s="2">
        <f>M17*D$11</f>
        <v>0</v>
      </c>
      <c r="O17" s="2">
        <f>D$12*12-N17</f>
        <v>0</v>
      </c>
      <c r="P17" s="2">
        <f t="shared" si="9"/>
        <v>0</v>
      </c>
      <c r="Q17" s="2">
        <f>P17*D$17</f>
        <v>0</v>
      </c>
      <c r="R17" s="2">
        <f t="shared" si="10"/>
        <v>0</v>
      </c>
      <c r="S17" s="2"/>
      <c r="T17" s="2">
        <f t="shared" si="0"/>
        <v>0</v>
      </c>
      <c r="U17" s="2">
        <f t="shared" si="11"/>
        <v>0</v>
      </c>
      <c r="V17" s="2">
        <f t="shared" si="1"/>
        <v>0</v>
      </c>
      <c r="W17" s="2">
        <f t="shared" si="2"/>
        <v>0</v>
      </c>
      <c r="X17" s="2"/>
      <c r="Y17" s="5">
        <f t="shared" si="3"/>
        <v>0</v>
      </c>
      <c r="Z17" s="2"/>
      <c r="AA17" s="2"/>
      <c r="AB17" s="2">
        <f>P17-R17-N17-D$18</f>
        <v>0</v>
      </c>
      <c r="AC17" s="2">
        <f>AB17*-D$23</f>
        <v>0</v>
      </c>
      <c r="AD17" s="2">
        <f t="shared" si="12"/>
        <v>0</v>
      </c>
      <c r="AE17" s="2">
        <f t="shared" si="4"/>
        <v>0</v>
      </c>
      <c r="AF17" s="2">
        <f t="shared" si="5"/>
        <v>0</v>
      </c>
      <c r="AH17" s="3" t="e">
        <f t="shared" si="19"/>
        <v>#DIV/0!</v>
      </c>
      <c r="AI17" s="5">
        <f t="shared" si="6"/>
        <v>0</v>
      </c>
      <c r="AK17" s="2">
        <f t="shared" si="13"/>
        <v>0</v>
      </c>
      <c r="AL17" s="3" t="e">
        <f t="shared" si="14"/>
        <v>#DIV/0!</v>
      </c>
      <c r="AM17" s="2">
        <f t="shared" si="15"/>
        <v>0</v>
      </c>
      <c r="AN17" s="2">
        <f t="shared" si="20"/>
        <v>0</v>
      </c>
      <c r="AO17" s="2">
        <f t="shared" si="21"/>
        <v>0</v>
      </c>
      <c r="AQ17" s="2">
        <f t="shared" si="16"/>
        <v>0</v>
      </c>
      <c r="AR17" s="2">
        <f t="shared" si="17"/>
        <v>0</v>
      </c>
    </row>
    <row r="18" spans="2:44" x14ac:dyDescent="0.25">
      <c r="B18" t="s">
        <v>29</v>
      </c>
      <c r="D18" s="8">
        <v>0</v>
      </c>
      <c r="J18" s="3">
        <f t="shared" si="18"/>
        <v>2038</v>
      </c>
      <c r="K18">
        <f t="shared" si="18"/>
        <v>15</v>
      </c>
      <c r="L18" s="2">
        <f t="shared" si="7"/>
        <v>0</v>
      </c>
      <c r="M18" s="2">
        <f t="shared" si="8"/>
        <v>0</v>
      </c>
      <c r="N18" s="2">
        <f>M18*D$11</f>
        <v>0</v>
      </c>
      <c r="O18" s="2">
        <f>D$12*12-N18</f>
        <v>0</v>
      </c>
      <c r="P18" s="2">
        <f t="shared" si="9"/>
        <v>0</v>
      </c>
      <c r="Q18" s="2">
        <f>P18*D$17</f>
        <v>0</v>
      </c>
      <c r="R18" s="2">
        <f t="shared" si="10"/>
        <v>0</v>
      </c>
      <c r="S18" s="2"/>
      <c r="T18" s="2">
        <f t="shared" si="0"/>
        <v>0</v>
      </c>
      <c r="U18" s="2">
        <f t="shared" si="11"/>
        <v>0</v>
      </c>
      <c r="V18" s="2">
        <f t="shared" si="1"/>
        <v>0</v>
      </c>
      <c r="W18" s="2">
        <f t="shared" si="2"/>
        <v>0</v>
      </c>
      <c r="X18" s="2"/>
      <c r="Y18" s="5">
        <f t="shared" si="3"/>
        <v>0</v>
      </c>
      <c r="Z18" s="2"/>
      <c r="AA18" s="2"/>
      <c r="AB18" s="2">
        <f>P18-R18-N18-D$18</f>
        <v>0</v>
      </c>
      <c r="AC18" s="2">
        <f>AB18*-D$23</f>
        <v>0</v>
      </c>
      <c r="AD18" s="2">
        <f t="shared" si="12"/>
        <v>0</v>
      </c>
      <c r="AE18" s="2">
        <f t="shared" si="4"/>
        <v>0</v>
      </c>
      <c r="AF18" s="2">
        <f t="shared" si="5"/>
        <v>0</v>
      </c>
      <c r="AH18" s="3" t="e">
        <f t="shared" si="19"/>
        <v>#DIV/0!</v>
      </c>
      <c r="AI18" s="5">
        <f t="shared" si="6"/>
        <v>0</v>
      </c>
      <c r="AK18" s="2">
        <f t="shared" si="13"/>
        <v>0</v>
      </c>
      <c r="AL18" s="3" t="e">
        <f t="shared" si="14"/>
        <v>#DIV/0!</v>
      </c>
      <c r="AM18" s="2">
        <f t="shared" si="15"/>
        <v>0</v>
      </c>
      <c r="AN18" s="2">
        <f t="shared" si="20"/>
        <v>0</v>
      </c>
      <c r="AO18" s="2">
        <f t="shared" si="21"/>
        <v>0</v>
      </c>
      <c r="AQ18" s="2">
        <f t="shared" si="16"/>
        <v>0</v>
      </c>
      <c r="AR18" s="2">
        <f t="shared" si="17"/>
        <v>0</v>
      </c>
    </row>
    <row r="19" spans="2:44" x14ac:dyDescent="0.25">
      <c r="B19" t="s">
        <v>34</v>
      </c>
      <c r="D19" s="6">
        <v>0.02</v>
      </c>
      <c r="J19" s="3">
        <f t="shared" si="18"/>
        <v>2039</v>
      </c>
      <c r="K19">
        <f t="shared" si="18"/>
        <v>16</v>
      </c>
      <c r="L19" s="2">
        <f t="shared" si="7"/>
        <v>0</v>
      </c>
      <c r="M19" s="2">
        <f t="shared" si="8"/>
        <v>0</v>
      </c>
      <c r="N19" s="2">
        <f>M19*D$11</f>
        <v>0</v>
      </c>
      <c r="O19" s="2">
        <f>D$12*12-N19</f>
        <v>0</v>
      </c>
      <c r="P19" s="2">
        <f t="shared" si="9"/>
        <v>0</v>
      </c>
      <c r="Q19" s="2">
        <f>P19*D$17</f>
        <v>0</v>
      </c>
      <c r="R19" s="2">
        <f t="shared" si="10"/>
        <v>0</v>
      </c>
      <c r="S19" s="2"/>
      <c r="T19" s="2">
        <f t="shared" si="0"/>
        <v>0</v>
      </c>
      <c r="U19" s="2">
        <f t="shared" si="11"/>
        <v>0</v>
      </c>
      <c r="V19" s="2">
        <f t="shared" si="1"/>
        <v>0</v>
      </c>
      <c r="W19" s="2">
        <f t="shared" si="2"/>
        <v>0</v>
      </c>
      <c r="X19" s="2"/>
      <c r="Y19" s="5">
        <f t="shared" si="3"/>
        <v>0</v>
      </c>
      <c r="Z19" s="2"/>
      <c r="AA19" s="2"/>
      <c r="AB19" s="2">
        <f>P19-R19-N19-D$18</f>
        <v>0</v>
      </c>
      <c r="AC19" s="2">
        <f>AB19*-D$23</f>
        <v>0</v>
      </c>
      <c r="AD19" s="2">
        <f t="shared" si="12"/>
        <v>0</v>
      </c>
      <c r="AE19" s="2">
        <f t="shared" si="4"/>
        <v>0</v>
      </c>
      <c r="AF19" s="2">
        <f t="shared" si="5"/>
        <v>0</v>
      </c>
      <c r="AH19" s="3" t="e">
        <f t="shared" si="19"/>
        <v>#DIV/0!</v>
      </c>
      <c r="AI19" s="5">
        <f t="shared" si="6"/>
        <v>0</v>
      </c>
      <c r="AK19" s="2">
        <f t="shared" si="13"/>
        <v>0</v>
      </c>
      <c r="AL19" s="3" t="e">
        <f t="shared" si="14"/>
        <v>#DIV/0!</v>
      </c>
      <c r="AM19" s="2">
        <f t="shared" si="15"/>
        <v>0</v>
      </c>
      <c r="AN19" s="2">
        <f t="shared" si="20"/>
        <v>0</v>
      </c>
      <c r="AO19" s="2">
        <f t="shared" si="21"/>
        <v>0</v>
      </c>
      <c r="AQ19" s="2">
        <f t="shared" si="16"/>
        <v>0</v>
      </c>
      <c r="AR19" s="2">
        <f t="shared" si="17"/>
        <v>0</v>
      </c>
    </row>
    <row r="20" spans="2:44" x14ac:dyDescent="0.25">
      <c r="B20" t="s">
        <v>35</v>
      </c>
      <c r="D20" s="6">
        <v>0.02</v>
      </c>
      <c r="J20" s="3">
        <f t="shared" si="18"/>
        <v>2040</v>
      </c>
      <c r="K20">
        <f t="shared" si="18"/>
        <v>17</v>
      </c>
      <c r="L20" s="2">
        <f t="shared" si="7"/>
        <v>0</v>
      </c>
      <c r="M20" s="2">
        <f t="shared" si="8"/>
        <v>0</v>
      </c>
      <c r="N20" s="2">
        <f>M20*D$11</f>
        <v>0</v>
      </c>
      <c r="O20" s="2">
        <f>D$12*12-N20</f>
        <v>0</v>
      </c>
      <c r="P20" s="2">
        <f t="shared" si="9"/>
        <v>0</v>
      </c>
      <c r="Q20" s="2">
        <f>P20*D$17</f>
        <v>0</v>
      </c>
      <c r="R20" s="2">
        <f t="shared" si="10"/>
        <v>0</v>
      </c>
      <c r="S20" s="2"/>
      <c r="T20" s="2">
        <f t="shared" si="0"/>
        <v>0</v>
      </c>
      <c r="U20" s="2">
        <f t="shared" si="11"/>
        <v>0</v>
      </c>
      <c r="V20" s="2">
        <f t="shared" si="1"/>
        <v>0</v>
      </c>
      <c r="W20" s="2">
        <f t="shared" si="2"/>
        <v>0</v>
      </c>
      <c r="X20" s="2"/>
      <c r="Y20" s="5">
        <f t="shared" si="3"/>
        <v>0</v>
      </c>
      <c r="Z20" s="2"/>
      <c r="AA20" s="2"/>
      <c r="AB20" s="2">
        <f>P20-R20-N20-D$18</f>
        <v>0</v>
      </c>
      <c r="AC20" s="2">
        <f>AB20*-D$23</f>
        <v>0</v>
      </c>
      <c r="AD20" s="2">
        <f t="shared" si="12"/>
        <v>0</v>
      </c>
      <c r="AE20" s="2">
        <f t="shared" si="4"/>
        <v>0</v>
      </c>
      <c r="AF20" s="2">
        <f t="shared" si="5"/>
        <v>0</v>
      </c>
      <c r="AH20" s="3" t="e">
        <f t="shared" si="19"/>
        <v>#DIV/0!</v>
      </c>
      <c r="AI20" s="5">
        <f t="shared" si="6"/>
        <v>0</v>
      </c>
      <c r="AK20" s="2">
        <f t="shared" si="13"/>
        <v>0</v>
      </c>
      <c r="AL20" s="3" t="e">
        <f t="shared" si="14"/>
        <v>#DIV/0!</v>
      </c>
      <c r="AM20" s="2">
        <f t="shared" si="15"/>
        <v>0</v>
      </c>
      <c r="AN20" s="2">
        <f t="shared" si="20"/>
        <v>0</v>
      </c>
      <c r="AO20" s="2">
        <f t="shared" si="21"/>
        <v>0</v>
      </c>
      <c r="AQ20" s="2">
        <f t="shared" si="16"/>
        <v>0</v>
      </c>
      <c r="AR20" s="2">
        <f t="shared" si="17"/>
        <v>0</v>
      </c>
    </row>
    <row r="21" spans="2:44" x14ac:dyDescent="0.25">
      <c r="B21" t="s">
        <v>28</v>
      </c>
      <c r="D21" s="6">
        <v>0.02</v>
      </c>
      <c r="J21" s="3">
        <f t="shared" si="18"/>
        <v>2041</v>
      </c>
      <c r="K21">
        <f t="shared" si="18"/>
        <v>18</v>
      </c>
      <c r="L21" s="2">
        <f t="shared" si="7"/>
        <v>0</v>
      </c>
      <c r="M21" s="2">
        <f t="shared" si="8"/>
        <v>0</v>
      </c>
      <c r="N21" s="2">
        <f>M21*D$11</f>
        <v>0</v>
      </c>
      <c r="O21" s="2">
        <f>D$12*12-N21</f>
        <v>0</v>
      </c>
      <c r="P21" s="2">
        <f t="shared" si="9"/>
        <v>0</v>
      </c>
      <c r="Q21" s="2">
        <f>P21*D$17</f>
        <v>0</v>
      </c>
      <c r="R21" s="2">
        <f t="shared" si="10"/>
        <v>0</v>
      </c>
      <c r="S21" s="2"/>
      <c r="T21" s="2">
        <f t="shared" si="0"/>
        <v>0</v>
      </c>
      <c r="U21" s="2">
        <f t="shared" si="11"/>
        <v>0</v>
      </c>
      <c r="V21" s="2">
        <f t="shared" si="1"/>
        <v>0</v>
      </c>
      <c r="W21" s="2">
        <f t="shared" si="2"/>
        <v>0</v>
      </c>
      <c r="X21" s="2"/>
      <c r="Y21" s="5">
        <f t="shared" si="3"/>
        <v>0</v>
      </c>
      <c r="Z21" s="2"/>
      <c r="AA21" s="2"/>
      <c r="AB21" s="2">
        <f>P21-R21-N21-D$18</f>
        <v>0</v>
      </c>
      <c r="AC21" s="2">
        <f>AB21*-D$23</f>
        <v>0</v>
      </c>
      <c r="AD21" s="2">
        <f t="shared" si="12"/>
        <v>0</v>
      </c>
      <c r="AE21" s="2">
        <f t="shared" si="4"/>
        <v>0</v>
      </c>
      <c r="AF21" s="2">
        <f t="shared" si="5"/>
        <v>0</v>
      </c>
      <c r="AH21" s="3" t="e">
        <f t="shared" si="19"/>
        <v>#DIV/0!</v>
      </c>
      <c r="AI21" s="5">
        <f t="shared" si="6"/>
        <v>0</v>
      </c>
      <c r="AK21" s="2">
        <f t="shared" si="13"/>
        <v>0</v>
      </c>
      <c r="AL21" s="3" t="e">
        <f t="shared" si="14"/>
        <v>#DIV/0!</v>
      </c>
      <c r="AM21" s="2">
        <f t="shared" si="15"/>
        <v>0</v>
      </c>
      <c r="AN21" s="2">
        <f t="shared" si="20"/>
        <v>0</v>
      </c>
      <c r="AO21" s="2">
        <f t="shared" si="21"/>
        <v>0</v>
      </c>
      <c r="AQ21" s="2">
        <f t="shared" si="16"/>
        <v>0</v>
      </c>
      <c r="AR21" s="2">
        <f t="shared" si="17"/>
        <v>0</v>
      </c>
    </row>
    <row r="22" spans="2:44" x14ac:dyDescent="0.25">
      <c r="J22" s="3">
        <f t="shared" si="18"/>
        <v>2042</v>
      </c>
      <c r="K22">
        <f t="shared" si="18"/>
        <v>19</v>
      </c>
      <c r="L22" s="2">
        <f t="shared" si="7"/>
        <v>0</v>
      </c>
      <c r="M22" s="2">
        <f t="shared" si="8"/>
        <v>0</v>
      </c>
      <c r="N22" s="2">
        <f>M22*D$11</f>
        <v>0</v>
      </c>
      <c r="O22" s="2">
        <f>D$12*12-N22</f>
        <v>0</v>
      </c>
      <c r="P22" s="2">
        <f t="shared" si="9"/>
        <v>0</v>
      </c>
      <c r="Q22" s="2">
        <f>P22*D$17</f>
        <v>0</v>
      </c>
      <c r="R22" s="2">
        <f t="shared" si="10"/>
        <v>0</v>
      </c>
      <c r="S22" s="2"/>
      <c r="T22" s="2">
        <f t="shared" si="0"/>
        <v>0</v>
      </c>
      <c r="U22" s="2">
        <f t="shared" si="11"/>
        <v>0</v>
      </c>
      <c r="V22" s="2">
        <f t="shared" si="1"/>
        <v>0</v>
      </c>
      <c r="W22" s="2">
        <f t="shared" si="2"/>
        <v>0</v>
      </c>
      <c r="X22" s="2"/>
      <c r="Y22" s="5">
        <f t="shared" si="3"/>
        <v>0</v>
      </c>
      <c r="Z22" s="2"/>
      <c r="AA22" s="2"/>
      <c r="AB22" s="2">
        <f>P22-R22-N22-D$18</f>
        <v>0</v>
      </c>
      <c r="AC22" s="2">
        <f>AB22*-D$23</f>
        <v>0</v>
      </c>
      <c r="AD22" s="2">
        <f t="shared" si="12"/>
        <v>0</v>
      </c>
      <c r="AE22" s="2">
        <f t="shared" si="4"/>
        <v>0</v>
      </c>
      <c r="AF22" s="2">
        <f t="shared" si="5"/>
        <v>0</v>
      </c>
      <c r="AH22" s="3" t="e">
        <f t="shared" si="19"/>
        <v>#DIV/0!</v>
      </c>
      <c r="AI22" s="5">
        <f t="shared" si="6"/>
        <v>0</v>
      </c>
      <c r="AK22" s="2">
        <f t="shared" si="13"/>
        <v>0</v>
      </c>
      <c r="AL22" s="3" t="e">
        <f t="shared" si="14"/>
        <v>#DIV/0!</v>
      </c>
      <c r="AM22" s="2">
        <f t="shared" si="15"/>
        <v>0</v>
      </c>
      <c r="AN22" s="2">
        <f t="shared" si="20"/>
        <v>0</v>
      </c>
      <c r="AO22" s="2">
        <f t="shared" si="21"/>
        <v>0</v>
      </c>
      <c r="AQ22" s="2">
        <f t="shared" si="16"/>
        <v>0</v>
      </c>
      <c r="AR22" s="2">
        <f t="shared" si="17"/>
        <v>0</v>
      </c>
    </row>
    <row r="23" spans="2:44" x14ac:dyDescent="0.25">
      <c r="B23" t="s">
        <v>19</v>
      </c>
      <c r="D23" s="6">
        <v>0.25</v>
      </c>
      <c r="J23" s="3">
        <f t="shared" si="18"/>
        <v>2043</v>
      </c>
      <c r="K23">
        <f t="shared" si="18"/>
        <v>20</v>
      </c>
      <c r="L23" s="2">
        <f t="shared" si="7"/>
        <v>0</v>
      </c>
      <c r="M23" s="2">
        <f t="shared" si="8"/>
        <v>0</v>
      </c>
      <c r="N23" s="2">
        <f>M23*D$11</f>
        <v>0</v>
      </c>
      <c r="O23" s="2">
        <f>D$12*12-N23</f>
        <v>0</v>
      </c>
      <c r="P23" s="2">
        <f t="shared" si="9"/>
        <v>0</v>
      </c>
      <c r="Q23" s="2">
        <f>P23*D$17</f>
        <v>0</v>
      </c>
      <c r="R23" s="2">
        <f t="shared" si="10"/>
        <v>0</v>
      </c>
      <c r="S23" s="2"/>
      <c r="T23" s="2">
        <f t="shared" si="0"/>
        <v>0</v>
      </c>
      <c r="U23" s="2">
        <f t="shared" si="11"/>
        <v>0</v>
      </c>
      <c r="V23" s="2">
        <f t="shared" si="1"/>
        <v>0</v>
      </c>
      <c r="W23" s="2">
        <f t="shared" si="2"/>
        <v>0</v>
      </c>
      <c r="X23" s="2"/>
      <c r="Y23" s="5">
        <f t="shared" si="3"/>
        <v>0</v>
      </c>
      <c r="Z23" s="2"/>
      <c r="AA23" s="2"/>
      <c r="AB23" s="2">
        <f>P23-R23-N23-D$18</f>
        <v>0</v>
      </c>
      <c r="AC23" s="2">
        <f>AB23*-D$23</f>
        <v>0</v>
      </c>
      <c r="AD23" s="2">
        <f t="shared" si="12"/>
        <v>0</v>
      </c>
      <c r="AE23" s="2">
        <f t="shared" si="4"/>
        <v>0</v>
      </c>
      <c r="AF23" s="2">
        <f t="shared" si="5"/>
        <v>0</v>
      </c>
      <c r="AH23" s="3" t="e">
        <f>EFFECT((Y23/U23),K23)</f>
        <v>#DIV/0!</v>
      </c>
      <c r="AI23" s="5">
        <f t="shared" si="6"/>
        <v>0</v>
      </c>
      <c r="AK23" s="2">
        <f t="shared" si="13"/>
        <v>0</v>
      </c>
      <c r="AL23" s="3" t="e">
        <f t="shared" si="14"/>
        <v>#DIV/0!</v>
      </c>
      <c r="AM23" s="2">
        <f t="shared" si="15"/>
        <v>0</v>
      </c>
      <c r="AN23" s="2">
        <f t="shared" si="20"/>
        <v>0</v>
      </c>
      <c r="AO23" s="2">
        <f t="shared" si="21"/>
        <v>0</v>
      </c>
      <c r="AQ23" s="2">
        <f t="shared" si="16"/>
        <v>0</v>
      </c>
      <c r="AR23" s="2">
        <f t="shared" si="17"/>
        <v>0</v>
      </c>
    </row>
    <row r="24" spans="2:44" x14ac:dyDescent="0.25">
      <c r="J24" s="3">
        <f t="shared" si="18"/>
        <v>2044</v>
      </c>
      <c r="K24">
        <f t="shared" si="18"/>
        <v>21</v>
      </c>
      <c r="L24" s="2">
        <f t="shared" si="7"/>
        <v>0</v>
      </c>
      <c r="M24" s="2">
        <f t="shared" si="8"/>
        <v>0</v>
      </c>
      <c r="N24" s="2">
        <f>M24*D$11</f>
        <v>0</v>
      </c>
      <c r="O24" s="2">
        <f>D$12*12-N24</f>
        <v>0</v>
      </c>
      <c r="P24" s="2">
        <f t="shared" si="9"/>
        <v>0</v>
      </c>
      <c r="Q24" s="2">
        <f>P24*D$17</f>
        <v>0</v>
      </c>
      <c r="R24" s="2">
        <f t="shared" si="10"/>
        <v>0</v>
      </c>
      <c r="S24" s="2"/>
      <c r="T24" s="2">
        <f t="shared" si="0"/>
        <v>0</v>
      </c>
      <c r="U24" s="2">
        <f t="shared" si="11"/>
        <v>0</v>
      </c>
      <c r="V24" s="2">
        <f t="shared" si="1"/>
        <v>0</v>
      </c>
      <c r="W24" s="2">
        <f t="shared" si="2"/>
        <v>0</v>
      </c>
      <c r="X24" s="2"/>
      <c r="Y24" s="5">
        <f t="shared" si="3"/>
        <v>0</v>
      </c>
      <c r="Z24" s="2"/>
      <c r="AA24" s="2"/>
      <c r="AB24" s="2">
        <f>P24-R24-N24-D$18</f>
        <v>0</v>
      </c>
      <c r="AC24" s="2">
        <f>AB24*-D$23</f>
        <v>0</v>
      </c>
      <c r="AD24" s="2">
        <f t="shared" si="12"/>
        <v>0</v>
      </c>
      <c r="AE24" s="2">
        <f t="shared" si="4"/>
        <v>0</v>
      </c>
      <c r="AF24" s="2">
        <f t="shared" si="5"/>
        <v>0</v>
      </c>
      <c r="AH24" s="3" t="e">
        <f>EFFECT((Y24/U24),K24)</f>
        <v>#DIV/0!</v>
      </c>
      <c r="AI24" s="5">
        <f t="shared" si="6"/>
        <v>0</v>
      </c>
      <c r="AK24" s="2">
        <f t="shared" si="13"/>
        <v>0</v>
      </c>
      <c r="AL24" s="3" t="e">
        <f t="shared" si="14"/>
        <v>#DIV/0!</v>
      </c>
      <c r="AM24" s="2">
        <f t="shared" si="15"/>
        <v>0</v>
      </c>
      <c r="AN24" s="2">
        <f t="shared" si="20"/>
        <v>0</v>
      </c>
      <c r="AO24" s="2">
        <f t="shared" si="21"/>
        <v>0</v>
      </c>
      <c r="AQ24" s="2">
        <f t="shared" si="16"/>
        <v>0</v>
      </c>
      <c r="AR24" s="2">
        <f t="shared" si="17"/>
        <v>0</v>
      </c>
    </row>
    <row r="25" spans="2:44" x14ac:dyDescent="0.25">
      <c r="J25" s="3">
        <f t="shared" si="18"/>
        <v>2045</v>
      </c>
      <c r="K25">
        <f t="shared" si="18"/>
        <v>22</v>
      </c>
      <c r="L25" s="2">
        <f t="shared" si="7"/>
        <v>0</v>
      </c>
      <c r="M25" s="2">
        <f t="shared" si="8"/>
        <v>0</v>
      </c>
      <c r="N25" s="2">
        <f>M25*D$11</f>
        <v>0</v>
      </c>
      <c r="O25" s="2">
        <f>D$12*12-N25</f>
        <v>0</v>
      </c>
      <c r="P25" s="2">
        <f t="shared" si="9"/>
        <v>0</v>
      </c>
      <c r="Q25" s="2">
        <f>P25*D$17</f>
        <v>0</v>
      </c>
      <c r="R25" s="2">
        <f t="shared" si="10"/>
        <v>0</v>
      </c>
      <c r="S25" s="2"/>
      <c r="T25" s="2">
        <f t="shared" si="0"/>
        <v>0</v>
      </c>
      <c r="U25" s="2">
        <f t="shared" si="11"/>
        <v>0</v>
      </c>
      <c r="V25" s="2">
        <f t="shared" si="1"/>
        <v>0</v>
      </c>
      <c r="W25" s="2">
        <f t="shared" si="2"/>
        <v>0</v>
      </c>
      <c r="X25" s="2"/>
      <c r="Y25" s="5">
        <f t="shared" si="3"/>
        <v>0</v>
      </c>
      <c r="Z25" s="2"/>
      <c r="AA25" s="2"/>
      <c r="AB25" s="2">
        <f>P25-R25-N25-D$18</f>
        <v>0</v>
      </c>
      <c r="AC25" s="2">
        <f>AB25*-D$23</f>
        <v>0</v>
      </c>
      <c r="AD25" s="2">
        <f t="shared" si="12"/>
        <v>0</v>
      </c>
      <c r="AE25" s="2">
        <f t="shared" si="4"/>
        <v>0</v>
      </c>
      <c r="AF25" s="2">
        <f t="shared" si="5"/>
        <v>0</v>
      </c>
      <c r="AH25" s="3" t="e">
        <f t="shared" ref="AH25:AH39" si="22">EFFECT((Y25/U25),K25)</f>
        <v>#DIV/0!</v>
      </c>
      <c r="AI25" s="5">
        <f t="shared" si="6"/>
        <v>0</v>
      </c>
      <c r="AK25" s="2">
        <f t="shared" si="13"/>
        <v>0</v>
      </c>
      <c r="AL25" s="3" t="e">
        <f t="shared" si="14"/>
        <v>#DIV/0!</v>
      </c>
      <c r="AM25" s="2">
        <f t="shared" si="15"/>
        <v>0</v>
      </c>
      <c r="AN25" s="2">
        <f t="shared" si="20"/>
        <v>0</v>
      </c>
      <c r="AO25" s="2">
        <f t="shared" si="21"/>
        <v>0</v>
      </c>
      <c r="AQ25" s="2">
        <f t="shared" si="16"/>
        <v>0</v>
      </c>
      <c r="AR25" s="2">
        <f t="shared" si="17"/>
        <v>0</v>
      </c>
    </row>
    <row r="26" spans="2:44" x14ac:dyDescent="0.25">
      <c r="J26" s="3">
        <f t="shared" si="18"/>
        <v>2046</v>
      </c>
      <c r="K26">
        <f t="shared" si="18"/>
        <v>23</v>
      </c>
      <c r="L26" s="2">
        <f t="shared" si="7"/>
        <v>0</v>
      </c>
      <c r="M26" s="2">
        <f t="shared" si="8"/>
        <v>0</v>
      </c>
      <c r="N26" s="2">
        <f>M26*D$11</f>
        <v>0</v>
      </c>
      <c r="O26" s="2">
        <f>D$12*12-N26</f>
        <v>0</v>
      </c>
      <c r="P26" s="2">
        <f t="shared" si="9"/>
        <v>0</v>
      </c>
      <c r="Q26" s="2">
        <f>P26*D$17</f>
        <v>0</v>
      </c>
      <c r="R26" s="2">
        <f t="shared" si="10"/>
        <v>0</v>
      </c>
      <c r="S26" s="2"/>
      <c r="T26" s="2">
        <f t="shared" si="0"/>
        <v>0</v>
      </c>
      <c r="U26" s="2">
        <f t="shared" si="11"/>
        <v>0</v>
      </c>
      <c r="V26" s="2">
        <f t="shared" si="1"/>
        <v>0</v>
      </c>
      <c r="W26" s="2">
        <f t="shared" si="2"/>
        <v>0</v>
      </c>
      <c r="X26" s="2"/>
      <c r="Y26" s="5">
        <f t="shared" si="3"/>
        <v>0</v>
      </c>
      <c r="Z26" s="2"/>
      <c r="AA26" s="2"/>
      <c r="AB26" s="2">
        <f>P26-R26-N26-D$18</f>
        <v>0</v>
      </c>
      <c r="AC26" s="2">
        <f>AB26*-D$23</f>
        <v>0</v>
      </c>
      <c r="AD26" s="2">
        <f t="shared" si="12"/>
        <v>0</v>
      </c>
      <c r="AE26" s="2">
        <f t="shared" si="4"/>
        <v>0</v>
      </c>
      <c r="AF26" s="2">
        <f t="shared" si="5"/>
        <v>0</v>
      </c>
      <c r="AH26" s="3" t="e">
        <f t="shared" si="22"/>
        <v>#DIV/0!</v>
      </c>
      <c r="AI26" s="5">
        <f t="shared" si="6"/>
        <v>0</v>
      </c>
      <c r="AK26" s="2">
        <f t="shared" si="13"/>
        <v>0</v>
      </c>
      <c r="AL26" s="3" t="e">
        <f t="shared" si="14"/>
        <v>#DIV/0!</v>
      </c>
      <c r="AM26" s="2">
        <f t="shared" si="15"/>
        <v>0</v>
      </c>
      <c r="AN26" s="2">
        <f t="shared" si="20"/>
        <v>0</v>
      </c>
      <c r="AO26" s="2">
        <f t="shared" si="21"/>
        <v>0</v>
      </c>
      <c r="AQ26" s="2">
        <f t="shared" si="16"/>
        <v>0</v>
      </c>
      <c r="AR26" s="2">
        <f t="shared" si="17"/>
        <v>0</v>
      </c>
    </row>
    <row r="27" spans="2:44" x14ac:dyDescent="0.25">
      <c r="J27" s="3">
        <f t="shared" si="18"/>
        <v>2047</v>
      </c>
      <c r="K27">
        <f t="shared" si="18"/>
        <v>24</v>
      </c>
      <c r="L27" s="2">
        <f t="shared" si="7"/>
        <v>0</v>
      </c>
      <c r="M27" s="2">
        <f t="shared" si="8"/>
        <v>0</v>
      </c>
      <c r="N27" s="2">
        <f>M27*D$11</f>
        <v>0</v>
      </c>
      <c r="O27" s="2">
        <f>D$12*12-N27</f>
        <v>0</v>
      </c>
      <c r="P27" s="2">
        <f t="shared" si="9"/>
        <v>0</v>
      </c>
      <c r="Q27" s="2">
        <f>P27*D$17</f>
        <v>0</v>
      </c>
      <c r="R27" s="2">
        <f t="shared" si="10"/>
        <v>0</v>
      </c>
      <c r="S27" s="2"/>
      <c r="T27" s="2">
        <f t="shared" si="0"/>
        <v>0</v>
      </c>
      <c r="U27" s="2">
        <f t="shared" si="11"/>
        <v>0</v>
      </c>
      <c r="V27" s="2">
        <f t="shared" si="1"/>
        <v>0</v>
      </c>
      <c r="W27" s="2">
        <f t="shared" si="2"/>
        <v>0</v>
      </c>
      <c r="X27" s="2"/>
      <c r="Y27" s="5">
        <f t="shared" si="3"/>
        <v>0</v>
      </c>
      <c r="Z27" s="2"/>
      <c r="AA27" s="2"/>
      <c r="AB27" s="2">
        <f>P27-R27-N27-D$18</f>
        <v>0</v>
      </c>
      <c r="AC27" s="2">
        <f>AB27*-D$23</f>
        <v>0</v>
      </c>
      <c r="AD27" s="2">
        <f t="shared" si="12"/>
        <v>0</v>
      </c>
      <c r="AE27" s="2">
        <f t="shared" si="4"/>
        <v>0</v>
      </c>
      <c r="AF27" s="2">
        <f t="shared" si="5"/>
        <v>0</v>
      </c>
      <c r="AH27" s="3" t="e">
        <f t="shared" si="22"/>
        <v>#DIV/0!</v>
      </c>
      <c r="AI27" s="5">
        <f t="shared" si="6"/>
        <v>0</v>
      </c>
      <c r="AK27" s="2">
        <f t="shared" si="13"/>
        <v>0</v>
      </c>
      <c r="AL27" s="3" t="e">
        <f t="shared" si="14"/>
        <v>#DIV/0!</v>
      </c>
      <c r="AM27" s="2">
        <f t="shared" si="15"/>
        <v>0</v>
      </c>
      <c r="AN27" s="2">
        <f t="shared" si="20"/>
        <v>0</v>
      </c>
      <c r="AO27" s="2">
        <f t="shared" si="21"/>
        <v>0</v>
      </c>
      <c r="AQ27" s="2">
        <f t="shared" si="16"/>
        <v>0</v>
      </c>
      <c r="AR27" s="2">
        <f t="shared" si="17"/>
        <v>0</v>
      </c>
    </row>
    <row r="28" spans="2:44" x14ac:dyDescent="0.25">
      <c r="J28" s="3">
        <f t="shared" si="18"/>
        <v>2048</v>
      </c>
      <c r="K28">
        <f t="shared" si="18"/>
        <v>25</v>
      </c>
      <c r="L28" s="2">
        <f t="shared" si="7"/>
        <v>0</v>
      </c>
      <c r="M28" s="2">
        <f t="shared" si="8"/>
        <v>0</v>
      </c>
      <c r="N28" s="2">
        <f>M28*D$11</f>
        <v>0</v>
      </c>
      <c r="O28" s="2">
        <f>D$12*12-N28</f>
        <v>0</v>
      </c>
      <c r="P28" s="2">
        <f t="shared" si="9"/>
        <v>0</v>
      </c>
      <c r="Q28" s="2">
        <f>P28*D$17</f>
        <v>0</v>
      </c>
      <c r="R28" s="2">
        <f t="shared" si="10"/>
        <v>0</v>
      </c>
      <c r="S28" s="2"/>
      <c r="T28" s="2">
        <f t="shared" si="0"/>
        <v>0</v>
      </c>
      <c r="U28" s="2">
        <f t="shared" si="11"/>
        <v>0</v>
      </c>
      <c r="V28" s="2">
        <f t="shared" si="1"/>
        <v>0</v>
      </c>
      <c r="W28" s="2">
        <f t="shared" si="2"/>
        <v>0</v>
      </c>
      <c r="X28" s="2"/>
      <c r="Y28" s="5">
        <f t="shared" si="3"/>
        <v>0</v>
      </c>
      <c r="Z28" s="2"/>
      <c r="AA28" s="2"/>
      <c r="AB28" s="2">
        <f>P28-R28-N28-D$18</f>
        <v>0</v>
      </c>
      <c r="AC28" s="2">
        <f>AB28*-D$23</f>
        <v>0</v>
      </c>
      <c r="AD28" s="2">
        <f t="shared" si="12"/>
        <v>0</v>
      </c>
      <c r="AE28" s="2">
        <f t="shared" si="4"/>
        <v>0</v>
      </c>
      <c r="AF28" s="2">
        <f t="shared" si="5"/>
        <v>0</v>
      </c>
      <c r="AH28" s="3" t="e">
        <f t="shared" si="22"/>
        <v>#DIV/0!</v>
      </c>
      <c r="AI28" s="5">
        <f t="shared" si="6"/>
        <v>0</v>
      </c>
      <c r="AK28" s="2">
        <f t="shared" si="13"/>
        <v>0</v>
      </c>
      <c r="AL28" s="3" t="e">
        <f t="shared" si="14"/>
        <v>#DIV/0!</v>
      </c>
      <c r="AM28" s="2">
        <f t="shared" si="15"/>
        <v>0</v>
      </c>
      <c r="AN28" s="2">
        <f t="shared" si="20"/>
        <v>0</v>
      </c>
      <c r="AO28" s="2">
        <f t="shared" si="21"/>
        <v>0</v>
      </c>
      <c r="AQ28" s="2">
        <f t="shared" si="16"/>
        <v>0</v>
      </c>
      <c r="AR28" s="2">
        <f t="shared" si="17"/>
        <v>0</v>
      </c>
    </row>
    <row r="29" spans="2:44" x14ac:dyDescent="0.25">
      <c r="J29" s="3">
        <f t="shared" si="18"/>
        <v>2049</v>
      </c>
      <c r="K29">
        <f t="shared" si="18"/>
        <v>26</v>
      </c>
      <c r="L29" s="2">
        <f t="shared" si="7"/>
        <v>0</v>
      </c>
      <c r="M29" s="2">
        <f t="shared" si="8"/>
        <v>0</v>
      </c>
      <c r="N29" s="2">
        <f>M29*D$11</f>
        <v>0</v>
      </c>
      <c r="O29" s="2">
        <f>D$12*12-N29</f>
        <v>0</v>
      </c>
      <c r="P29" s="2">
        <f t="shared" si="9"/>
        <v>0</v>
      </c>
      <c r="Q29" s="2">
        <f>P29*D$17</f>
        <v>0</v>
      </c>
      <c r="R29" s="2">
        <f t="shared" si="10"/>
        <v>0</v>
      </c>
      <c r="S29" s="2"/>
      <c r="T29" s="2">
        <f t="shared" si="0"/>
        <v>0</v>
      </c>
      <c r="U29" s="2">
        <f t="shared" si="11"/>
        <v>0</v>
      </c>
      <c r="V29" s="2">
        <f t="shared" si="1"/>
        <v>0</v>
      </c>
      <c r="W29" s="2">
        <f t="shared" si="2"/>
        <v>0</v>
      </c>
      <c r="X29" s="2"/>
      <c r="Y29" s="5">
        <f t="shared" si="3"/>
        <v>0</v>
      </c>
      <c r="Z29" s="2"/>
      <c r="AA29" s="2"/>
      <c r="AB29" s="2">
        <f>P29-R29-N29-D$18</f>
        <v>0</v>
      </c>
      <c r="AC29" s="2">
        <f>AB29*-D$23</f>
        <v>0</v>
      </c>
      <c r="AD29" s="2">
        <f t="shared" si="12"/>
        <v>0</v>
      </c>
      <c r="AE29" s="2">
        <f t="shared" si="4"/>
        <v>0</v>
      </c>
      <c r="AF29" s="2">
        <f t="shared" si="5"/>
        <v>0</v>
      </c>
      <c r="AH29" s="3" t="e">
        <f t="shared" si="22"/>
        <v>#DIV/0!</v>
      </c>
      <c r="AI29" s="5">
        <f t="shared" si="6"/>
        <v>0</v>
      </c>
      <c r="AK29" s="2">
        <f t="shared" si="13"/>
        <v>0</v>
      </c>
      <c r="AL29" s="3" t="e">
        <f t="shared" si="14"/>
        <v>#DIV/0!</v>
      </c>
      <c r="AM29" s="2">
        <f t="shared" si="15"/>
        <v>0</v>
      </c>
      <c r="AN29" s="2">
        <f t="shared" si="20"/>
        <v>0</v>
      </c>
      <c r="AO29" s="2">
        <f t="shared" si="21"/>
        <v>0</v>
      </c>
      <c r="AQ29" s="2">
        <f t="shared" si="16"/>
        <v>0</v>
      </c>
      <c r="AR29" s="2">
        <f t="shared" si="17"/>
        <v>0</v>
      </c>
    </row>
    <row r="30" spans="2:44" x14ac:dyDescent="0.25">
      <c r="J30" s="3">
        <f t="shared" ref="J30:K34" si="23">J29+1</f>
        <v>2050</v>
      </c>
      <c r="K30">
        <f t="shared" si="23"/>
        <v>27</v>
      </c>
      <c r="L30" s="2">
        <f t="shared" si="7"/>
        <v>0</v>
      </c>
      <c r="M30" s="2">
        <f t="shared" si="8"/>
        <v>0</v>
      </c>
      <c r="N30" s="2">
        <f>M30*D$11</f>
        <v>0</v>
      </c>
      <c r="O30" s="2">
        <f>D$12*12-N30</f>
        <v>0</v>
      </c>
      <c r="P30" s="2">
        <f t="shared" si="9"/>
        <v>0</v>
      </c>
      <c r="Q30" s="2">
        <f>P30*D$17</f>
        <v>0</v>
      </c>
      <c r="R30" s="2">
        <f t="shared" si="10"/>
        <v>0</v>
      </c>
      <c r="S30" s="2"/>
      <c r="T30" s="2">
        <f t="shared" si="0"/>
        <v>0</v>
      </c>
      <c r="U30" s="2">
        <f t="shared" si="11"/>
        <v>0</v>
      </c>
      <c r="V30" s="2">
        <f t="shared" si="1"/>
        <v>0</v>
      </c>
      <c r="W30" s="2">
        <f t="shared" si="2"/>
        <v>0</v>
      </c>
      <c r="X30" s="2"/>
      <c r="Y30" s="5">
        <f t="shared" si="3"/>
        <v>0</v>
      </c>
      <c r="Z30" s="2"/>
      <c r="AA30" s="2"/>
      <c r="AB30" s="2">
        <f>P30-R30-N30-D$18</f>
        <v>0</v>
      </c>
      <c r="AC30" s="2">
        <f>AB30*-D$23</f>
        <v>0</v>
      </c>
      <c r="AD30" s="2">
        <f t="shared" si="12"/>
        <v>0</v>
      </c>
      <c r="AE30" s="2">
        <f t="shared" si="4"/>
        <v>0</v>
      </c>
      <c r="AF30" s="2">
        <f t="shared" si="5"/>
        <v>0</v>
      </c>
      <c r="AH30" s="3" t="e">
        <f t="shared" si="22"/>
        <v>#DIV/0!</v>
      </c>
      <c r="AI30" s="5">
        <f t="shared" si="6"/>
        <v>0</v>
      </c>
      <c r="AK30" s="2">
        <f t="shared" si="13"/>
        <v>0</v>
      </c>
      <c r="AL30" s="3" t="e">
        <f t="shared" si="14"/>
        <v>#DIV/0!</v>
      </c>
      <c r="AM30" s="2">
        <f t="shared" si="15"/>
        <v>0</v>
      </c>
      <c r="AN30" s="2">
        <f t="shared" si="20"/>
        <v>0</v>
      </c>
      <c r="AO30" s="2">
        <f t="shared" si="21"/>
        <v>0</v>
      </c>
      <c r="AQ30" s="2">
        <f t="shared" si="16"/>
        <v>0</v>
      </c>
      <c r="AR30" s="2">
        <f t="shared" si="17"/>
        <v>0</v>
      </c>
    </row>
    <row r="31" spans="2:44" x14ac:dyDescent="0.25">
      <c r="J31" s="3">
        <f t="shared" si="23"/>
        <v>2051</v>
      </c>
      <c r="K31">
        <f t="shared" si="23"/>
        <v>28</v>
      </c>
      <c r="L31" s="2">
        <f t="shared" si="7"/>
        <v>0</v>
      </c>
      <c r="M31" s="2">
        <f t="shared" si="8"/>
        <v>0</v>
      </c>
      <c r="N31" s="2">
        <f>M31*D$11</f>
        <v>0</v>
      </c>
      <c r="O31" s="2">
        <f>D$12*12-N31</f>
        <v>0</v>
      </c>
      <c r="P31" s="2">
        <f t="shared" si="9"/>
        <v>0</v>
      </c>
      <c r="Q31" s="2">
        <f>P31*D$17</f>
        <v>0</v>
      </c>
      <c r="R31" s="2">
        <f t="shared" si="10"/>
        <v>0</v>
      </c>
      <c r="S31" s="2"/>
      <c r="T31" s="2">
        <f t="shared" si="0"/>
        <v>0</v>
      </c>
      <c r="U31" s="2">
        <f t="shared" si="11"/>
        <v>0</v>
      </c>
      <c r="V31" s="2">
        <f t="shared" si="1"/>
        <v>0</v>
      </c>
      <c r="W31" s="2">
        <f t="shared" si="2"/>
        <v>0</v>
      </c>
      <c r="X31" s="2"/>
      <c r="Y31" s="5">
        <f t="shared" si="3"/>
        <v>0</v>
      </c>
      <c r="Z31" s="2"/>
      <c r="AA31" s="2"/>
      <c r="AB31" s="2">
        <f>P31-R31-N31-D$18</f>
        <v>0</v>
      </c>
      <c r="AC31" s="2">
        <f>AB31*-D$23</f>
        <v>0</v>
      </c>
      <c r="AD31" s="2">
        <f t="shared" si="12"/>
        <v>0</v>
      </c>
      <c r="AE31" s="2">
        <f t="shared" si="4"/>
        <v>0</v>
      </c>
      <c r="AF31" s="2">
        <f t="shared" si="5"/>
        <v>0</v>
      </c>
      <c r="AH31" s="3" t="e">
        <f t="shared" si="22"/>
        <v>#DIV/0!</v>
      </c>
      <c r="AI31" s="5">
        <f t="shared" si="6"/>
        <v>0</v>
      </c>
      <c r="AK31" s="2">
        <f t="shared" si="13"/>
        <v>0</v>
      </c>
      <c r="AL31" s="3" t="e">
        <f t="shared" si="14"/>
        <v>#DIV/0!</v>
      </c>
      <c r="AM31" s="2">
        <f t="shared" si="15"/>
        <v>0</v>
      </c>
      <c r="AN31" s="2">
        <f t="shared" si="20"/>
        <v>0</v>
      </c>
      <c r="AO31" s="2">
        <f t="shared" si="21"/>
        <v>0</v>
      </c>
      <c r="AQ31" s="2">
        <f t="shared" si="16"/>
        <v>0</v>
      </c>
      <c r="AR31" s="2">
        <f t="shared" si="17"/>
        <v>0</v>
      </c>
    </row>
    <row r="32" spans="2:44" x14ac:dyDescent="0.25">
      <c r="J32" s="3">
        <f t="shared" si="23"/>
        <v>2052</v>
      </c>
      <c r="K32">
        <f t="shared" si="23"/>
        <v>29</v>
      </c>
      <c r="L32" s="2">
        <f t="shared" si="7"/>
        <v>0</v>
      </c>
      <c r="M32" s="2">
        <f t="shared" si="8"/>
        <v>0</v>
      </c>
      <c r="N32" s="2">
        <f>M32*D$11</f>
        <v>0</v>
      </c>
      <c r="O32" s="2">
        <f>D$12*12-N32</f>
        <v>0</v>
      </c>
      <c r="P32" s="2">
        <f t="shared" si="9"/>
        <v>0</v>
      </c>
      <c r="Q32" s="2">
        <f>P32*D$17</f>
        <v>0</v>
      </c>
      <c r="R32" s="2">
        <f t="shared" si="10"/>
        <v>0</v>
      </c>
      <c r="S32" s="2"/>
      <c r="T32" s="2">
        <f t="shared" si="0"/>
        <v>0</v>
      </c>
      <c r="U32" s="2">
        <f t="shared" si="11"/>
        <v>0</v>
      </c>
      <c r="V32" s="2">
        <f t="shared" si="1"/>
        <v>0</v>
      </c>
      <c r="W32" s="2">
        <f t="shared" si="2"/>
        <v>0</v>
      </c>
      <c r="X32" s="2"/>
      <c r="Y32" s="5">
        <f t="shared" si="3"/>
        <v>0</v>
      </c>
      <c r="Z32" s="2"/>
      <c r="AA32" s="2"/>
      <c r="AB32" s="2">
        <f>P32-R32-N32-D$18</f>
        <v>0</v>
      </c>
      <c r="AC32" s="2">
        <f>AB32*-D$23</f>
        <v>0</v>
      </c>
      <c r="AD32" s="2">
        <f t="shared" si="12"/>
        <v>0</v>
      </c>
      <c r="AE32" s="2">
        <f t="shared" si="4"/>
        <v>0</v>
      </c>
      <c r="AF32" s="2">
        <f t="shared" si="5"/>
        <v>0</v>
      </c>
      <c r="AH32" s="3" t="e">
        <f t="shared" si="22"/>
        <v>#DIV/0!</v>
      </c>
      <c r="AI32" s="5">
        <f t="shared" si="6"/>
        <v>0</v>
      </c>
      <c r="AK32" s="2">
        <f t="shared" si="13"/>
        <v>0</v>
      </c>
      <c r="AL32" s="3" t="e">
        <f t="shared" si="14"/>
        <v>#DIV/0!</v>
      </c>
      <c r="AM32" s="2">
        <f t="shared" si="15"/>
        <v>0</v>
      </c>
      <c r="AN32" s="2">
        <f t="shared" si="20"/>
        <v>0</v>
      </c>
      <c r="AO32" s="2">
        <f t="shared" si="21"/>
        <v>0</v>
      </c>
      <c r="AQ32" s="2">
        <f t="shared" si="16"/>
        <v>0</v>
      </c>
      <c r="AR32" s="2">
        <f t="shared" si="17"/>
        <v>0</v>
      </c>
    </row>
    <row r="33" spans="10:44" x14ac:dyDescent="0.25">
      <c r="J33" s="3">
        <f t="shared" si="23"/>
        <v>2053</v>
      </c>
      <c r="K33">
        <f t="shared" si="23"/>
        <v>30</v>
      </c>
      <c r="L33" s="2">
        <f t="shared" si="7"/>
        <v>0</v>
      </c>
      <c r="M33" s="2">
        <f t="shared" si="8"/>
        <v>0</v>
      </c>
      <c r="N33" s="2">
        <f>M33*D$11</f>
        <v>0</v>
      </c>
      <c r="O33" s="2">
        <f>D$12*12-N33</f>
        <v>0</v>
      </c>
      <c r="P33" s="2">
        <f t="shared" si="9"/>
        <v>0</v>
      </c>
      <c r="Q33" s="2">
        <f>P33*D$17</f>
        <v>0</v>
      </c>
      <c r="R33" s="2">
        <f t="shared" si="10"/>
        <v>0</v>
      </c>
      <c r="S33" s="2"/>
      <c r="T33" s="2">
        <f t="shared" si="0"/>
        <v>0</v>
      </c>
      <c r="U33" s="2">
        <f t="shared" si="11"/>
        <v>0</v>
      </c>
      <c r="V33" s="2">
        <f t="shared" si="1"/>
        <v>0</v>
      </c>
      <c r="W33" s="2">
        <f t="shared" si="2"/>
        <v>0</v>
      </c>
      <c r="X33" s="2"/>
      <c r="Y33" s="5">
        <f t="shared" si="3"/>
        <v>0</v>
      </c>
      <c r="Z33" s="2"/>
      <c r="AA33" s="2"/>
      <c r="AB33" s="2">
        <f>P33-R33-N33-D$18</f>
        <v>0</v>
      </c>
      <c r="AC33" s="2">
        <f>AB33*-D$23</f>
        <v>0</v>
      </c>
      <c r="AD33" s="2">
        <f t="shared" si="12"/>
        <v>0</v>
      </c>
      <c r="AE33" s="2">
        <f t="shared" si="4"/>
        <v>0</v>
      </c>
      <c r="AF33" s="2">
        <f t="shared" si="5"/>
        <v>0</v>
      </c>
      <c r="AH33" s="3" t="e">
        <f t="shared" si="22"/>
        <v>#DIV/0!</v>
      </c>
      <c r="AI33" s="5">
        <f t="shared" si="6"/>
        <v>0</v>
      </c>
      <c r="AK33" s="2">
        <f t="shared" si="13"/>
        <v>0</v>
      </c>
      <c r="AL33" s="3" t="e">
        <f t="shared" si="14"/>
        <v>#DIV/0!</v>
      </c>
      <c r="AM33" s="2">
        <f t="shared" si="15"/>
        <v>0</v>
      </c>
      <c r="AN33" s="2">
        <f t="shared" si="20"/>
        <v>0</v>
      </c>
      <c r="AO33" s="2">
        <f t="shared" si="21"/>
        <v>0</v>
      </c>
      <c r="AQ33" s="2">
        <f t="shared" si="16"/>
        <v>0</v>
      </c>
      <c r="AR33" s="2">
        <f t="shared" si="17"/>
        <v>0</v>
      </c>
    </row>
    <row r="34" spans="10:44" x14ac:dyDescent="0.25">
      <c r="J34" s="3">
        <f t="shared" si="23"/>
        <v>2054</v>
      </c>
      <c r="K34">
        <f t="shared" si="23"/>
        <v>31</v>
      </c>
      <c r="L34" s="2">
        <f t="shared" si="7"/>
        <v>0</v>
      </c>
      <c r="M34" s="2">
        <f t="shared" si="8"/>
        <v>0</v>
      </c>
      <c r="N34" s="2">
        <f>M34*D$11</f>
        <v>0</v>
      </c>
      <c r="O34" s="2">
        <f>D$12*12-N34</f>
        <v>0</v>
      </c>
      <c r="P34" s="2">
        <f t="shared" si="9"/>
        <v>0</v>
      </c>
      <c r="Q34" s="2">
        <f>P34*D$17</f>
        <v>0</v>
      </c>
      <c r="R34" s="2">
        <f t="shared" si="10"/>
        <v>0</v>
      </c>
      <c r="S34" s="2"/>
      <c r="T34" s="2">
        <f t="shared" si="0"/>
        <v>0</v>
      </c>
      <c r="U34" s="2">
        <f t="shared" si="11"/>
        <v>0</v>
      </c>
      <c r="V34" s="2">
        <f t="shared" si="1"/>
        <v>0</v>
      </c>
      <c r="W34" s="2">
        <f t="shared" si="2"/>
        <v>0</v>
      </c>
      <c r="X34" s="2"/>
      <c r="Y34" s="5">
        <f t="shared" si="3"/>
        <v>0</v>
      </c>
      <c r="Z34" s="2"/>
      <c r="AA34" s="2"/>
      <c r="AB34" s="2">
        <f>P34-R34-N34-D$18</f>
        <v>0</v>
      </c>
      <c r="AC34" s="2">
        <f>AB34*-D$23</f>
        <v>0</v>
      </c>
      <c r="AD34" s="2">
        <f t="shared" si="12"/>
        <v>0</v>
      </c>
      <c r="AE34" s="2">
        <f t="shared" si="4"/>
        <v>0</v>
      </c>
      <c r="AF34" s="2">
        <f t="shared" si="5"/>
        <v>0</v>
      </c>
      <c r="AH34" s="3" t="e">
        <f t="shared" si="22"/>
        <v>#DIV/0!</v>
      </c>
      <c r="AI34" s="5">
        <f t="shared" si="6"/>
        <v>0</v>
      </c>
      <c r="AK34" s="2">
        <f t="shared" si="13"/>
        <v>0</v>
      </c>
      <c r="AL34" s="3" t="e">
        <f t="shared" si="14"/>
        <v>#DIV/0!</v>
      </c>
      <c r="AM34" s="2">
        <f t="shared" si="15"/>
        <v>0</v>
      </c>
      <c r="AN34" s="2">
        <f t="shared" si="20"/>
        <v>0</v>
      </c>
      <c r="AO34" s="2">
        <f t="shared" si="21"/>
        <v>0</v>
      </c>
      <c r="AQ34" s="2">
        <f t="shared" si="16"/>
        <v>0</v>
      </c>
      <c r="AR34" s="2">
        <f t="shared" si="17"/>
        <v>0</v>
      </c>
    </row>
    <row r="35" spans="10:44" x14ac:dyDescent="0.25">
      <c r="J35" s="3">
        <f t="shared" ref="J35:K39" si="24">J34+1</f>
        <v>2055</v>
      </c>
      <c r="K35">
        <f t="shared" si="24"/>
        <v>32</v>
      </c>
      <c r="L35" s="2">
        <f t="shared" si="7"/>
        <v>0</v>
      </c>
      <c r="M35" s="2">
        <f t="shared" si="8"/>
        <v>0</v>
      </c>
      <c r="N35" s="2">
        <f>M35*D$11</f>
        <v>0</v>
      </c>
      <c r="O35" s="2">
        <f>D$12*12-N35</f>
        <v>0</v>
      </c>
      <c r="P35" s="2">
        <f t="shared" si="9"/>
        <v>0</v>
      </c>
      <c r="Q35" s="2">
        <f>P35*D$17</f>
        <v>0</v>
      </c>
      <c r="R35" s="2">
        <f t="shared" si="10"/>
        <v>0</v>
      </c>
      <c r="S35" s="2"/>
      <c r="T35" s="2">
        <f t="shared" si="0"/>
        <v>0</v>
      </c>
      <c r="U35" s="2">
        <f t="shared" si="11"/>
        <v>0</v>
      </c>
      <c r="V35" s="2">
        <f t="shared" si="1"/>
        <v>0</v>
      </c>
      <c r="W35" s="2">
        <f t="shared" si="2"/>
        <v>0</v>
      </c>
      <c r="X35" s="2"/>
      <c r="Y35" s="5">
        <f t="shared" si="3"/>
        <v>0</v>
      </c>
      <c r="Z35" s="2"/>
      <c r="AA35" s="2"/>
      <c r="AB35" s="2">
        <f>P35-R35-N35-D$18</f>
        <v>0</v>
      </c>
      <c r="AC35" s="2">
        <f>AB35*-D$23</f>
        <v>0</v>
      </c>
      <c r="AD35" s="2">
        <f t="shared" si="12"/>
        <v>0</v>
      </c>
      <c r="AE35" s="2">
        <f t="shared" si="4"/>
        <v>0</v>
      </c>
      <c r="AF35" s="2">
        <f t="shared" si="5"/>
        <v>0</v>
      </c>
      <c r="AH35" s="3" t="e">
        <f t="shared" si="22"/>
        <v>#DIV/0!</v>
      </c>
      <c r="AI35" s="5">
        <f t="shared" si="6"/>
        <v>0</v>
      </c>
      <c r="AK35" s="2">
        <f t="shared" si="13"/>
        <v>0</v>
      </c>
      <c r="AL35" s="3" t="e">
        <f t="shared" si="14"/>
        <v>#DIV/0!</v>
      </c>
      <c r="AM35" s="2">
        <f t="shared" si="15"/>
        <v>0</v>
      </c>
      <c r="AN35" s="2">
        <f t="shared" si="20"/>
        <v>0</v>
      </c>
      <c r="AO35" s="2">
        <f t="shared" si="21"/>
        <v>0</v>
      </c>
      <c r="AQ35" s="2">
        <f t="shared" si="16"/>
        <v>0</v>
      </c>
      <c r="AR35" s="2">
        <f t="shared" si="17"/>
        <v>0</v>
      </c>
    </row>
    <row r="36" spans="10:44" x14ac:dyDescent="0.25">
      <c r="J36" s="3">
        <f t="shared" si="24"/>
        <v>2056</v>
      </c>
      <c r="K36">
        <f t="shared" si="24"/>
        <v>33</v>
      </c>
      <c r="L36" s="2">
        <f t="shared" si="7"/>
        <v>0</v>
      </c>
      <c r="M36" s="2">
        <f t="shared" si="8"/>
        <v>0</v>
      </c>
      <c r="N36" s="2">
        <f>M36*D$11</f>
        <v>0</v>
      </c>
      <c r="O36" s="2">
        <f>D$12*12-N36</f>
        <v>0</v>
      </c>
      <c r="P36" s="2">
        <f t="shared" si="9"/>
        <v>0</v>
      </c>
      <c r="Q36" s="2">
        <f>P36*D$17</f>
        <v>0</v>
      </c>
      <c r="R36" s="2">
        <f t="shared" si="10"/>
        <v>0</v>
      </c>
      <c r="S36" s="2"/>
      <c r="T36" s="2">
        <f t="shared" si="0"/>
        <v>0</v>
      </c>
      <c r="U36" s="2">
        <f t="shared" si="11"/>
        <v>0</v>
      </c>
      <c r="V36" s="2">
        <f t="shared" si="1"/>
        <v>0</v>
      </c>
      <c r="W36" s="2">
        <f t="shared" si="2"/>
        <v>0</v>
      </c>
      <c r="X36" s="2"/>
      <c r="Y36" s="5">
        <f t="shared" si="3"/>
        <v>0</v>
      </c>
      <c r="Z36" s="2"/>
      <c r="AA36" s="2"/>
      <c r="AB36" s="2">
        <f>P36-R36-N36-D$18</f>
        <v>0</v>
      </c>
      <c r="AC36" s="2">
        <f>AB36*-D$23</f>
        <v>0</v>
      </c>
      <c r="AD36" s="2">
        <f t="shared" si="12"/>
        <v>0</v>
      </c>
      <c r="AE36" s="2">
        <f t="shared" si="4"/>
        <v>0</v>
      </c>
      <c r="AF36" s="2">
        <f t="shared" si="5"/>
        <v>0</v>
      </c>
      <c r="AH36" s="3" t="e">
        <f t="shared" si="22"/>
        <v>#DIV/0!</v>
      </c>
      <c r="AI36" s="5">
        <f t="shared" si="6"/>
        <v>0</v>
      </c>
      <c r="AK36" s="2">
        <f t="shared" si="13"/>
        <v>0</v>
      </c>
      <c r="AL36" s="3" t="e">
        <f t="shared" si="14"/>
        <v>#DIV/0!</v>
      </c>
      <c r="AM36" s="2">
        <f t="shared" si="15"/>
        <v>0</v>
      </c>
      <c r="AN36" s="2">
        <f t="shared" si="20"/>
        <v>0</v>
      </c>
      <c r="AO36" s="2">
        <f t="shared" si="21"/>
        <v>0</v>
      </c>
      <c r="AQ36" s="2">
        <f t="shared" si="16"/>
        <v>0</v>
      </c>
      <c r="AR36" s="2">
        <f t="shared" si="17"/>
        <v>0</v>
      </c>
    </row>
    <row r="37" spans="10:44" x14ac:dyDescent="0.25">
      <c r="J37" s="3">
        <f t="shared" si="24"/>
        <v>2057</v>
      </c>
      <c r="K37">
        <f t="shared" si="24"/>
        <v>34</v>
      </c>
      <c r="L37" s="2">
        <f t="shared" si="7"/>
        <v>0</v>
      </c>
      <c r="M37" s="2">
        <f t="shared" si="8"/>
        <v>0</v>
      </c>
      <c r="N37" s="2">
        <f>M37*D$11</f>
        <v>0</v>
      </c>
      <c r="O37" s="2">
        <f>D$12*12-N37</f>
        <v>0</v>
      </c>
      <c r="P37" s="2">
        <f t="shared" si="9"/>
        <v>0</v>
      </c>
      <c r="Q37" s="2">
        <f>P37*D$17</f>
        <v>0</v>
      </c>
      <c r="R37" s="2">
        <f t="shared" si="10"/>
        <v>0</v>
      </c>
      <c r="S37" s="2"/>
      <c r="T37" s="2">
        <f t="shared" si="0"/>
        <v>0</v>
      </c>
      <c r="U37" s="2">
        <f t="shared" si="11"/>
        <v>0</v>
      </c>
      <c r="V37" s="2">
        <f t="shared" si="1"/>
        <v>0</v>
      </c>
      <c r="W37" s="2">
        <f t="shared" si="2"/>
        <v>0</v>
      </c>
      <c r="X37" s="2"/>
      <c r="Y37" s="5">
        <f t="shared" si="3"/>
        <v>0</v>
      </c>
      <c r="Z37" s="2"/>
      <c r="AA37" s="2"/>
      <c r="AB37" s="2">
        <f>P37-R37-N37-D$18</f>
        <v>0</v>
      </c>
      <c r="AC37" s="2">
        <f>AB37*-D$23</f>
        <v>0</v>
      </c>
      <c r="AD37" s="2">
        <f t="shared" si="12"/>
        <v>0</v>
      </c>
      <c r="AE37" s="2">
        <f t="shared" si="4"/>
        <v>0</v>
      </c>
      <c r="AF37" s="2">
        <f t="shared" si="5"/>
        <v>0</v>
      </c>
      <c r="AH37" s="3" t="e">
        <f t="shared" si="22"/>
        <v>#DIV/0!</v>
      </c>
      <c r="AI37" s="5">
        <f t="shared" si="6"/>
        <v>0</v>
      </c>
      <c r="AK37" s="2">
        <f t="shared" si="13"/>
        <v>0</v>
      </c>
      <c r="AL37" s="3" t="e">
        <f t="shared" si="14"/>
        <v>#DIV/0!</v>
      </c>
      <c r="AM37" s="2">
        <f t="shared" si="15"/>
        <v>0</v>
      </c>
      <c r="AN37" s="2">
        <f t="shared" si="20"/>
        <v>0</v>
      </c>
      <c r="AO37" s="2">
        <f t="shared" si="21"/>
        <v>0</v>
      </c>
      <c r="AQ37" s="2">
        <f t="shared" si="16"/>
        <v>0</v>
      </c>
      <c r="AR37" s="2">
        <f t="shared" si="17"/>
        <v>0</v>
      </c>
    </row>
    <row r="38" spans="10:44" x14ac:dyDescent="0.25">
      <c r="J38" s="3">
        <f t="shared" si="24"/>
        <v>2058</v>
      </c>
      <c r="K38">
        <f t="shared" si="24"/>
        <v>35</v>
      </c>
      <c r="L38" s="2">
        <f t="shared" si="7"/>
        <v>0</v>
      </c>
      <c r="M38" s="2">
        <f t="shared" si="8"/>
        <v>0</v>
      </c>
      <c r="N38" s="2">
        <f>M38*D$11</f>
        <v>0</v>
      </c>
      <c r="O38" s="2">
        <f>D$12*12-N38</f>
        <v>0</v>
      </c>
      <c r="P38" s="2">
        <f t="shared" si="9"/>
        <v>0</v>
      </c>
      <c r="Q38" s="2">
        <f>P38*D$17</f>
        <v>0</v>
      </c>
      <c r="R38" s="2">
        <f t="shared" si="10"/>
        <v>0</v>
      </c>
      <c r="S38" s="2"/>
      <c r="T38" s="2">
        <f t="shared" si="0"/>
        <v>0</v>
      </c>
      <c r="U38" s="2">
        <f t="shared" si="11"/>
        <v>0</v>
      </c>
      <c r="V38" s="2">
        <f t="shared" si="1"/>
        <v>0</v>
      </c>
      <c r="W38" s="2">
        <f t="shared" si="2"/>
        <v>0</v>
      </c>
      <c r="X38" s="2"/>
      <c r="Y38" s="5">
        <f t="shared" si="3"/>
        <v>0</v>
      </c>
      <c r="Z38" s="2"/>
      <c r="AA38" s="2"/>
      <c r="AB38" s="2">
        <f>P38-R38-N38-D$18</f>
        <v>0</v>
      </c>
      <c r="AC38" s="2">
        <f>AB38*-D$23</f>
        <v>0</v>
      </c>
      <c r="AD38" s="2">
        <f t="shared" si="12"/>
        <v>0</v>
      </c>
      <c r="AE38" s="2">
        <f t="shared" si="4"/>
        <v>0</v>
      </c>
      <c r="AF38" s="2">
        <f t="shared" si="5"/>
        <v>0</v>
      </c>
      <c r="AH38" s="3" t="e">
        <f t="shared" si="22"/>
        <v>#DIV/0!</v>
      </c>
      <c r="AI38" s="5">
        <f t="shared" si="6"/>
        <v>0</v>
      </c>
      <c r="AK38" s="2">
        <f t="shared" si="13"/>
        <v>0</v>
      </c>
      <c r="AL38" s="3" t="e">
        <f t="shared" si="14"/>
        <v>#DIV/0!</v>
      </c>
      <c r="AM38" s="2">
        <f t="shared" si="15"/>
        <v>0</v>
      </c>
      <c r="AN38" s="2">
        <f t="shared" si="20"/>
        <v>0</v>
      </c>
      <c r="AO38" s="2">
        <f t="shared" si="21"/>
        <v>0</v>
      </c>
      <c r="AQ38" s="2">
        <f t="shared" si="16"/>
        <v>0</v>
      </c>
      <c r="AR38" s="2">
        <f t="shared" si="17"/>
        <v>0</v>
      </c>
    </row>
    <row r="39" spans="10:44" x14ac:dyDescent="0.25">
      <c r="J39" s="3">
        <f t="shared" si="24"/>
        <v>2059</v>
      </c>
      <c r="K39">
        <f t="shared" si="24"/>
        <v>36</v>
      </c>
      <c r="L39" s="2">
        <f t="shared" si="7"/>
        <v>0</v>
      </c>
      <c r="M39" s="2">
        <f t="shared" si="8"/>
        <v>0</v>
      </c>
      <c r="N39" s="2">
        <f>M39*D$11</f>
        <v>0</v>
      </c>
      <c r="O39" s="2">
        <f>D$12*12-N39</f>
        <v>0</v>
      </c>
      <c r="P39" s="2">
        <f t="shared" si="9"/>
        <v>0</v>
      </c>
      <c r="Q39" s="2">
        <f>P39*D$17</f>
        <v>0</v>
      </c>
      <c r="R39" s="2">
        <f t="shared" si="10"/>
        <v>0</v>
      </c>
      <c r="S39" s="2"/>
      <c r="T39" s="2">
        <f t="shared" si="0"/>
        <v>0</v>
      </c>
      <c r="U39" s="2">
        <f t="shared" si="11"/>
        <v>0</v>
      </c>
      <c r="V39" s="2">
        <f t="shared" si="1"/>
        <v>0</v>
      </c>
      <c r="W39" s="2">
        <f t="shared" si="2"/>
        <v>0</v>
      </c>
      <c r="X39" s="2"/>
      <c r="Y39" s="5">
        <f t="shared" si="3"/>
        <v>0</v>
      </c>
      <c r="Z39" s="2"/>
      <c r="AA39" s="2"/>
      <c r="AB39" s="2">
        <f>P39-R39-N39-D$18</f>
        <v>0</v>
      </c>
      <c r="AC39" s="2">
        <f>AB39*-D$23</f>
        <v>0</v>
      </c>
      <c r="AD39" s="2">
        <f t="shared" si="12"/>
        <v>0</v>
      </c>
      <c r="AE39" s="2">
        <f t="shared" si="4"/>
        <v>0</v>
      </c>
      <c r="AF39" s="2">
        <f t="shared" si="5"/>
        <v>0</v>
      </c>
      <c r="AH39" s="3" t="e">
        <f t="shared" si="22"/>
        <v>#DIV/0!</v>
      </c>
      <c r="AI39" s="5">
        <f t="shared" si="6"/>
        <v>0</v>
      </c>
      <c r="AK39" s="2">
        <f t="shared" si="13"/>
        <v>0</v>
      </c>
      <c r="AL39" s="3" t="e">
        <f t="shared" si="14"/>
        <v>#DIV/0!</v>
      </c>
      <c r="AM39" s="2">
        <f t="shared" si="15"/>
        <v>0</v>
      </c>
      <c r="AN39" s="2">
        <f t="shared" si="20"/>
        <v>0</v>
      </c>
      <c r="AO39" s="2">
        <f t="shared" si="21"/>
        <v>0</v>
      </c>
      <c r="AQ39" s="2">
        <f t="shared" si="16"/>
        <v>0</v>
      </c>
      <c r="AR39" s="2">
        <f t="shared" si="17"/>
        <v>0</v>
      </c>
    </row>
    <row r="40" spans="10:44" x14ac:dyDescent="0.25">
      <c r="J40" s="3">
        <f t="shared" ref="J40:K40" si="25">J39+1</f>
        <v>2060</v>
      </c>
      <c r="K40">
        <f t="shared" si="25"/>
        <v>37</v>
      </c>
      <c r="L40" s="2">
        <f t="shared" si="7"/>
        <v>0</v>
      </c>
      <c r="M40" s="2">
        <f t="shared" ref="M40:M52" si="26">M39-O39</f>
        <v>0</v>
      </c>
      <c r="N40" s="2">
        <f>M40*D$11</f>
        <v>0</v>
      </c>
      <c r="O40" s="2">
        <f>D$12*12-N40</f>
        <v>0</v>
      </c>
      <c r="P40" s="2">
        <f t="shared" si="9"/>
        <v>0</v>
      </c>
      <c r="Q40" s="2">
        <f>P40*D$17</f>
        <v>0</v>
      </c>
      <c r="R40" s="2">
        <f t="shared" si="10"/>
        <v>0</v>
      </c>
      <c r="S40" s="2"/>
      <c r="T40" s="2">
        <f t="shared" ref="T40:T52" si="27">N40+O40+R40-P40+Q40</f>
        <v>0</v>
      </c>
      <c r="U40" s="2">
        <f t="shared" ref="U40:U52" si="28">U39+V39+T40-W39</f>
        <v>0</v>
      </c>
      <c r="V40" s="2">
        <f t="shared" ref="V40:V52" si="29">U40*V$3</f>
        <v>0</v>
      </c>
      <c r="W40" s="2">
        <f t="shared" ref="W40:W52" si="30">V40*25%</f>
        <v>0</v>
      </c>
      <c r="X40" s="2"/>
      <c r="Y40" s="5">
        <f t="shared" ref="Y40:Y52" si="31">L40-M40-U40</f>
        <v>0</v>
      </c>
      <c r="Z40" s="2"/>
      <c r="AA40" s="2"/>
      <c r="AB40" s="2">
        <f>P40-R40-N40-D$18</f>
        <v>0</v>
      </c>
      <c r="AC40" s="2">
        <f>AB40*-D$23</f>
        <v>0</v>
      </c>
      <c r="AD40" s="2">
        <f t="shared" ref="AD40:AD52" si="32">AD39+AE39+AC40-AF39</f>
        <v>0</v>
      </c>
      <c r="AE40" s="2">
        <f t="shared" ref="AE40:AE52" si="33">AD40*AE$3</f>
        <v>0</v>
      </c>
      <c r="AF40" s="2">
        <f t="shared" ref="AF40:AF52" si="34">AE40*25%</f>
        <v>0</v>
      </c>
      <c r="AH40" s="3" t="e">
        <f t="shared" ref="AH40:AH52" si="35">EFFECT((Y40/U40),K40)</f>
        <v>#DIV/0!</v>
      </c>
      <c r="AI40" s="5">
        <f t="shared" ref="AI40:AI52" si="36">Y40+AD40</f>
        <v>0</v>
      </c>
      <c r="AK40" s="2">
        <f t="shared" ref="AK40:AK52" si="37">Q40</f>
        <v>0</v>
      </c>
      <c r="AL40" s="3" t="e">
        <f t="shared" ref="AL40:AL52" si="38">EFFECT((AI40/U40),K40)</f>
        <v>#DIV/0!</v>
      </c>
      <c r="AM40" s="2">
        <f t="shared" ref="AM40:AM52" si="39">AM39+AN45+AK40-AO45</f>
        <v>0</v>
      </c>
      <c r="AN40" s="2">
        <f t="shared" ref="AN40:AN52" si="40">AM34*AN$9</f>
        <v>0</v>
      </c>
      <c r="AO40" s="2">
        <f t="shared" ref="AO40:AO52" si="41">AN40*25%</f>
        <v>0</v>
      </c>
      <c r="AQ40" s="2">
        <f t="shared" ref="AQ40:AQ52" si="42">Y40-U40</f>
        <v>0</v>
      </c>
      <c r="AR40" s="2">
        <f t="shared" ref="AR40:AR52" si="43">AI40-U40</f>
        <v>0</v>
      </c>
    </row>
    <row r="41" spans="10:44" x14ac:dyDescent="0.25">
      <c r="J41" s="3">
        <f t="shared" ref="J41:K41" si="44">J40+1</f>
        <v>2061</v>
      </c>
      <c r="K41">
        <f t="shared" si="44"/>
        <v>38</v>
      </c>
      <c r="L41" s="2">
        <f t="shared" si="7"/>
        <v>0</v>
      </c>
      <c r="M41" s="2">
        <f t="shared" si="26"/>
        <v>0</v>
      </c>
      <c r="N41" s="2">
        <f>M41*D$11</f>
        <v>0</v>
      </c>
      <c r="O41" s="2">
        <f>D$12*12-N41</f>
        <v>0</v>
      </c>
      <c r="P41" s="2">
        <f t="shared" si="9"/>
        <v>0</v>
      </c>
      <c r="Q41" s="2">
        <f>P41*D$17</f>
        <v>0</v>
      </c>
      <c r="R41" s="2">
        <f t="shared" si="10"/>
        <v>0</v>
      </c>
      <c r="S41" s="2"/>
      <c r="T41" s="2">
        <f t="shared" si="27"/>
        <v>0</v>
      </c>
      <c r="U41" s="2">
        <f t="shared" si="28"/>
        <v>0</v>
      </c>
      <c r="V41" s="2">
        <f t="shared" si="29"/>
        <v>0</v>
      </c>
      <c r="W41" s="2">
        <f t="shared" si="30"/>
        <v>0</v>
      </c>
      <c r="X41" s="2"/>
      <c r="Y41" s="5">
        <f t="shared" si="31"/>
        <v>0</v>
      </c>
      <c r="Z41" s="2"/>
      <c r="AA41" s="2"/>
      <c r="AB41" s="2">
        <f>P41-R41-N41-D$18</f>
        <v>0</v>
      </c>
      <c r="AC41" s="2">
        <f>AB41*-D$23</f>
        <v>0</v>
      </c>
      <c r="AD41" s="2">
        <f t="shared" si="32"/>
        <v>0</v>
      </c>
      <c r="AE41" s="2">
        <f t="shared" si="33"/>
        <v>0</v>
      </c>
      <c r="AF41" s="2">
        <f t="shared" si="34"/>
        <v>0</v>
      </c>
      <c r="AH41" s="3" t="e">
        <f t="shared" si="35"/>
        <v>#DIV/0!</v>
      </c>
      <c r="AI41" s="5">
        <f t="shared" si="36"/>
        <v>0</v>
      </c>
      <c r="AK41" s="2">
        <f t="shared" si="37"/>
        <v>0</v>
      </c>
      <c r="AL41" s="3" t="e">
        <f t="shared" si="38"/>
        <v>#DIV/0!</v>
      </c>
      <c r="AM41" s="2">
        <f t="shared" si="39"/>
        <v>0</v>
      </c>
      <c r="AN41" s="2">
        <f t="shared" si="40"/>
        <v>0</v>
      </c>
      <c r="AO41" s="2">
        <f t="shared" si="41"/>
        <v>0</v>
      </c>
      <c r="AQ41" s="2">
        <f t="shared" si="42"/>
        <v>0</v>
      </c>
      <c r="AR41" s="2">
        <f t="shared" si="43"/>
        <v>0</v>
      </c>
    </row>
    <row r="42" spans="10:44" x14ac:dyDescent="0.25">
      <c r="J42" s="3">
        <f t="shared" ref="J42:K42" si="45">J41+1</f>
        <v>2062</v>
      </c>
      <c r="K42">
        <f t="shared" si="45"/>
        <v>39</v>
      </c>
      <c r="L42" s="2">
        <f t="shared" si="7"/>
        <v>0</v>
      </c>
      <c r="M42" s="2">
        <f t="shared" si="26"/>
        <v>0</v>
      </c>
      <c r="N42" s="2">
        <f>M42*D$11</f>
        <v>0</v>
      </c>
      <c r="O42" s="2">
        <f>D$12*12-N42</f>
        <v>0</v>
      </c>
      <c r="P42" s="2">
        <f t="shared" si="9"/>
        <v>0</v>
      </c>
      <c r="Q42" s="2">
        <f>P42*D$17</f>
        <v>0</v>
      </c>
      <c r="R42" s="2">
        <f t="shared" si="10"/>
        <v>0</v>
      </c>
      <c r="S42" s="2"/>
      <c r="T42" s="2">
        <f t="shared" si="27"/>
        <v>0</v>
      </c>
      <c r="U42" s="2">
        <f t="shared" si="28"/>
        <v>0</v>
      </c>
      <c r="V42" s="2">
        <f t="shared" si="29"/>
        <v>0</v>
      </c>
      <c r="W42" s="2">
        <f t="shared" si="30"/>
        <v>0</v>
      </c>
      <c r="X42" s="2"/>
      <c r="Y42" s="5">
        <f t="shared" si="31"/>
        <v>0</v>
      </c>
      <c r="Z42" s="2"/>
      <c r="AA42" s="2"/>
      <c r="AB42" s="2">
        <f>P42-R42-N42-D$18</f>
        <v>0</v>
      </c>
      <c r="AC42" s="2">
        <f>AB42*-D$23</f>
        <v>0</v>
      </c>
      <c r="AD42" s="2">
        <f t="shared" si="32"/>
        <v>0</v>
      </c>
      <c r="AE42" s="2">
        <f t="shared" si="33"/>
        <v>0</v>
      </c>
      <c r="AF42" s="2">
        <f t="shared" si="34"/>
        <v>0</v>
      </c>
      <c r="AH42" s="3" t="e">
        <f t="shared" si="35"/>
        <v>#DIV/0!</v>
      </c>
      <c r="AI42" s="5">
        <f t="shared" si="36"/>
        <v>0</v>
      </c>
      <c r="AK42" s="2">
        <f t="shared" si="37"/>
        <v>0</v>
      </c>
      <c r="AL42" s="3" t="e">
        <f t="shared" si="38"/>
        <v>#DIV/0!</v>
      </c>
      <c r="AM42" s="2">
        <f t="shared" si="39"/>
        <v>0</v>
      </c>
      <c r="AN42" s="2">
        <f t="shared" si="40"/>
        <v>0</v>
      </c>
      <c r="AO42" s="2">
        <f t="shared" si="41"/>
        <v>0</v>
      </c>
      <c r="AQ42" s="2">
        <f t="shared" si="42"/>
        <v>0</v>
      </c>
      <c r="AR42" s="2">
        <f t="shared" si="43"/>
        <v>0</v>
      </c>
    </row>
    <row r="43" spans="10:44" x14ac:dyDescent="0.25">
      <c r="J43" s="3">
        <f t="shared" ref="J43:K43" si="46">J42+1</f>
        <v>2063</v>
      </c>
      <c r="K43">
        <f t="shared" si="46"/>
        <v>40</v>
      </c>
      <c r="L43" s="2">
        <f t="shared" si="7"/>
        <v>0</v>
      </c>
      <c r="M43" s="2">
        <f t="shared" si="26"/>
        <v>0</v>
      </c>
      <c r="N43" s="2">
        <f>M43*D$11</f>
        <v>0</v>
      </c>
      <c r="O43" s="2">
        <f>D$12*12-N43</f>
        <v>0</v>
      </c>
      <c r="P43" s="2">
        <f t="shared" si="9"/>
        <v>0</v>
      </c>
      <c r="Q43" s="2">
        <f>P43*D$17</f>
        <v>0</v>
      </c>
      <c r="R43" s="2">
        <f t="shared" si="10"/>
        <v>0</v>
      </c>
      <c r="S43" s="2"/>
      <c r="T43" s="2">
        <f t="shared" si="27"/>
        <v>0</v>
      </c>
      <c r="U43" s="2">
        <f t="shared" si="28"/>
        <v>0</v>
      </c>
      <c r="V43" s="2">
        <f t="shared" si="29"/>
        <v>0</v>
      </c>
      <c r="W43" s="2">
        <f t="shared" si="30"/>
        <v>0</v>
      </c>
      <c r="X43" s="2"/>
      <c r="Y43" s="5">
        <f t="shared" si="31"/>
        <v>0</v>
      </c>
      <c r="Z43" s="2"/>
      <c r="AA43" s="2"/>
      <c r="AB43" s="2">
        <f>P43-R43-N43-D$18</f>
        <v>0</v>
      </c>
      <c r="AC43" s="2">
        <f>AB43*-D$23</f>
        <v>0</v>
      </c>
      <c r="AD43" s="2">
        <f t="shared" si="32"/>
        <v>0</v>
      </c>
      <c r="AE43" s="2">
        <f t="shared" si="33"/>
        <v>0</v>
      </c>
      <c r="AF43" s="2">
        <f t="shared" si="34"/>
        <v>0</v>
      </c>
      <c r="AH43" s="3" t="e">
        <f t="shared" si="35"/>
        <v>#DIV/0!</v>
      </c>
      <c r="AI43" s="5">
        <f t="shared" si="36"/>
        <v>0</v>
      </c>
      <c r="AK43" s="2">
        <f t="shared" si="37"/>
        <v>0</v>
      </c>
      <c r="AL43" s="3" t="e">
        <f t="shared" si="38"/>
        <v>#DIV/0!</v>
      </c>
      <c r="AM43" s="2">
        <f t="shared" si="39"/>
        <v>0</v>
      </c>
      <c r="AN43" s="2">
        <f t="shared" si="40"/>
        <v>0</v>
      </c>
      <c r="AO43" s="2">
        <f t="shared" si="41"/>
        <v>0</v>
      </c>
      <c r="AQ43" s="2">
        <f t="shared" si="42"/>
        <v>0</v>
      </c>
      <c r="AR43" s="2">
        <f t="shared" si="43"/>
        <v>0</v>
      </c>
    </row>
    <row r="44" spans="10:44" x14ac:dyDescent="0.25">
      <c r="J44" s="3">
        <f t="shared" ref="J44:K44" si="47">J43+1</f>
        <v>2064</v>
      </c>
      <c r="K44">
        <f t="shared" si="47"/>
        <v>41</v>
      </c>
      <c r="L44" s="2">
        <f t="shared" si="7"/>
        <v>0</v>
      </c>
      <c r="M44" s="2">
        <f t="shared" si="26"/>
        <v>0</v>
      </c>
      <c r="N44" s="2">
        <f>M44*D$11</f>
        <v>0</v>
      </c>
      <c r="O44" s="2">
        <f>D$12*12-N44</f>
        <v>0</v>
      </c>
      <c r="P44" s="2">
        <f t="shared" si="9"/>
        <v>0</v>
      </c>
      <c r="Q44" s="2">
        <f>P44*D$17</f>
        <v>0</v>
      </c>
      <c r="R44" s="2">
        <f t="shared" si="10"/>
        <v>0</v>
      </c>
      <c r="S44" s="2"/>
      <c r="T44" s="2">
        <f t="shared" si="27"/>
        <v>0</v>
      </c>
      <c r="U44" s="2">
        <f t="shared" si="28"/>
        <v>0</v>
      </c>
      <c r="V44" s="2">
        <f t="shared" si="29"/>
        <v>0</v>
      </c>
      <c r="W44" s="2">
        <f t="shared" si="30"/>
        <v>0</v>
      </c>
      <c r="X44" s="2"/>
      <c r="Y44" s="5">
        <f t="shared" si="31"/>
        <v>0</v>
      </c>
      <c r="Z44" s="2"/>
      <c r="AA44" s="2"/>
      <c r="AB44" s="2">
        <f>P44-R44-N44-D$18</f>
        <v>0</v>
      </c>
      <c r="AC44" s="2">
        <f>AB44*-D$23</f>
        <v>0</v>
      </c>
      <c r="AD44" s="2">
        <f t="shared" si="32"/>
        <v>0</v>
      </c>
      <c r="AE44" s="2">
        <f t="shared" si="33"/>
        <v>0</v>
      </c>
      <c r="AF44" s="2">
        <f t="shared" si="34"/>
        <v>0</v>
      </c>
      <c r="AH44" s="3" t="e">
        <f t="shared" si="35"/>
        <v>#DIV/0!</v>
      </c>
      <c r="AI44" s="5">
        <f t="shared" si="36"/>
        <v>0</v>
      </c>
      <c r="AK44" s="2">
        <f t="shared" si="37"/>
        <v>0</v>
      </c>
      <c r="AL44" s="3" t="e">
        <f t="shared" si="38"/>
        <v>#DIV/0!</v>
      </c>
      <c r="AM44" s="2">
        <f t="shared" si="39"/>
        <v>0</v>
      </c>
      <c r="AN44" s="2">
        <f t="shared" si="40"/>
        <v>0</v>
      </c>
      <c r="AO44" s="2">
        <f t="shared" si="41"/>
        <v>0</v>
      </c>
      <c r="AQ44" s="2">
        <f t="shared" si="42"/>
        <v>0</v>
      </c>
      <c r="AR44" s="2">
        <f t="shared" si="43"/>
        <v>0</v>
      </c>
    </row>
    <row r="45" spans="10:44" x14ac:dyDescent="0.25">
      <c r="J45" s="3">
        <f t="shared" ref="J45:K45" si="48">J44+1</f>
        <v>2065</v>
      </c>
      <c r="K45">
        <f t="shared" si="48"/>
        <v>42</v>
      </c>
      <c r="L45" s="2">
        <f t="shared" si="7"/>
        <v>0</v>
      </c>
      <c r="M45" s="2">
        <f t="shared" si="26"/>
        <v>0</v>
      </c>
      <c r="N45" s="2">
        <f>M45*D$11</f>
        <v>0</v>
      </c>
      <c r="O45" s="2">
        <f>D$12*12-N45</f>
        <v>0</v>
      </c>
      <c r="P45" s="2">
        <f t="shared" si="9"/>
        <v>0</v>
      </c>
      <c r="Q45" s="2">
        <f>P45*D$17</f>
        <v>0</v>
      </c>
      <c r="R45" s="2">
        <f t="shared" si="10"/>
        <v>0</v>
      </c>
      <c r="S45" s="2"/>
      <c r="T45" s="2">
        <f t="shared" si="27"/>
        <v>0</v>
      </c>
      <c r="U45" s="2">
        <f t="shared" si="28"/>
        <v>0</v>
      </c>
      <c r="V45" s="2">
        <f t="shared" si="29"/>
        <v>0</v>
      </c>
      <c r="W45" s="2">
        <f t="shared" si="30"/>
        <v>0</v>
      </c>
      <c r="X45" s="2"/>
      <c r="Y45" s="5">
        <f t="shared" si="31"/>
        <v>0</v>
      </c>
      <c r="Z45" s="2"/>
      <c r="AA45" s="2"/>
      <c r="AB45" s="2">
        <f>P45-R45-N45-D$18</f>
        <v>0</v>
      </c>
      <c r="AC45" s="2">
        <f>AB45*-D$23</f>
        <v>0</v>
      </c>
      <c r="AD45" s="2">
        <f t="shared" si="32"/>
        <v>0</v>
      </c>
      <c r="AE45" s="2">
        <f t="shared" si="33"/>
        <v>0</v>
      </c>
      <c r="AF45" s="2">
        <f t="shared" si="34"/>
        <v>0</v>
      </c>
      <c r="AH45" s="3" t="e">
        <f t="shared" si="35"/>
        <v>#DIV/0!</v>
      </c>
      <c r="AI45" s="5">
        <f t="shared" si="36"/>
        <v>0</v>
      </c>
      <c r="AK45" s="2">
        <f t="shared" si="37"/>
        <v>0</v>
      </c>
      <c r="AL45" s="3" t="e">
        <f t="shared" si="38"/>
        <v>#DIV/0!</v>
      </c>
      <c r="AM45" s="2">
        <f t="shared" si="39"/>
        <v>0</v>
      </c>
      <c r="AN45" s="2">
        <f t="shared" si="40"/>
        <v>0</v>
      </c>
      <c r="AO45" s="2">
        <f t="shared" si="41"/>
        <v>0</v>
      </c>
      <c r="AQ45" s="2">
        <f t="shared" si="42"/>
        <v>0</v>
      </c>
      <c r="AR45" s="2">
        <f t="shared" si="43"/>
        <v>0</v>
      </c>
    </row>
    <row r="46" spans="10:44" x14ac:dyDescent="0.25">
      <c r="J46" s="3">
        <f t="shared" ref="J46:K46" si="49">J45+1</f>
        <v>2066</v>
      </c>
      <c r="K46">
        <f t="shared" si="49"/>
        <v>43</v>
      </c>
      <c r="L46" s="2">
        <f t="shared" si="7"/>
        <v>0</v>
      </c>
      <c r="M46" s="2">
        <f t="shared" si="26"/>
        <v>0</v>
      </c>
      <c r="N46" s="2">
        <f>M46*D$11</f>
        <v>0</v>
      </c>
      <c r="O46" s="2">
        <f>D$12*12-N46</f>
        <v>0</v>
      </c>
      <c r="P46" s="2">
        <f t="shared" si="9"/>
        <v>0</v>
      </c>
      <c r="Q46" s="2">
        <f>P46*D$17</f>
        <v>0</v>
      </c>
      <c r="R46" s="2">
        <f t="shared" si="10"/>
        <v>0</v>
      </c>
      <c r="S46" s="2"/>
      <c r="T46" s="2">
        <f t="shared" si="27"/>
        <v>0</v>
      </c>
      <c r="U46" s="2">
        <f t="shared" si="28"/>
        <v>0</v>
      </c>
      <c r="V46" s="2">
        <f t="shared" si="29"/>
        <v>0</v>
      </c>
      <c r="W46" s="2">
        <f t="shared" si="30"/>
        <v>0</v>
      </c>
      <c r="X46" s="2"/>
      <c r="Y46" s="5">
        <f t="shared" si="31"/>
        <v>0</v>
      </c>
      <c r="Z46" s="2"/>
      <c r="AA46" s="2"/>
      <c r="AB46" s="2">
        <f>P46-R46-N46-D$18</f>
        <v>0</v>
      </c>
      <c r="AC46" s="2">
        <f>AB46*-D$23</f>
        <v>0</v>
      </c>
      <c r="AD46" s="2">
        <f t="shared" si="32"/>
        <v>0</v>
      </c>
      <c r="AE46" s="2">
        <f t="shared" si="33"/>
        <v>0</v>
      </c>
      <c r="AF46" s="2">
        <f t="shared" si="34"/>
        <v>0</v>
      </c>
      <c r="AH46" s="3" t="e">
        <f t="shared" si="35"/>
        <v>#DIV/0!</v>
      </c>
      <c r="AI46" s="5">
        <f t="shared" si="36"/>
        <v>0</v>
      </c>
      <c r="AK46" s="2">
        <f t="shared" si="37"/>
        <v>0</v>
      </c>
      <c r="AL46" s="3" t="e">
        <f t="shared" si="38"/>
        <v>#DIV/0!</v>
      </c>
      <c r="AM46" s="2">
        <f t="shared" si="39"/>
        <v>0</v>
      </c>
      <c r="AN46" s="2">
        <f t="shared" si="40"/>
        <v>0</v>
      </c>
      <c r="AO46" s="2">
        <f t="shared" si="41"/>
        <v>0</v>
      </c>
      <c r="AQ46" s="2">
        <f t="shared" si="42"/>
        <v>0</v>
      </c>
      <c r="AR46" s="2">
        <f t="shared" si="43"/>
        <v>0</v>
      </c>
    </row>
    <row r="47" spans="10:44" x14ac:dyDescent="0.25">
      <c r="J47" s="3">
        <f t="shared" ref="J47:K47" si="50">J46+1</f>
        <v>2067</v>
      </c>
      <c r="K47">
        <f t="shared" si="50"/>
        <v>44</v>
      </c>
      <c r="L47" s="2">
        <f t="shared" si="7"/>
        <v>0</v>
      </c>
      <c r="M47" s="2">
        <f t="shared" si="26"/>
        <v>0</v>
      </c>
      <c r="N47" s="2">
        <f>M47*D$11</f>
        <v>0</v>
      </c>
      <c r="O47" s="2">
        <f>D$12*12-N47</f>
        <v>0</v>
      </c>
      <c r="P47" s="2">
        <f t="shared" si="9"/>
        <v>0</v>
      </c>
      <c r="Q47" s="2">
        <f>P47*D$17</f>
        <v>0</v>
      </c>
      <c r="R47" s="2">
        <f t="shared" si="10"/>
        <v>0</v>
      </c>
      <c r="S47" s="2"/>
      <c r="T47" s="2">
        <f t="shared" si="27"/>
        <v>0</v>
      </c>
      <c r="U47" s="2">
        <f t="shared" si="28"/>
        <v>0</v>
      </c>
      <c r="V47" s="2">
        <f t="shared" si="29"/>
        <v>0</v>
      </c>
      <c r="W47" s="2">
        <f t="shared" si="30"/>
        <v>0</v>
      </c>
      <c r="X47" s="2"/>
      <c r="Y47" s="5">
        <f t="shared" si="31"/>
        <v>0</v>
      </c>
      <c r="Z47" s="2"/>
      <c r="AA47" s="2"/>
      <c r="AB47" s="2">
        <f>P47-R47-N47-D$18</f>
        <v>0</v>
      </c>
      <c r="AC47" s="2">
        <f>AB47*-D$23</f>
        <v>0</v>
      </c>
      <c r="AD47" s="2">
        <f t="shared" si="32"/>
        <v>0</v>
      </c>
      <c r="AE47" s="2">
        <f t="shared" si="33"/>
        <v>0</v>
      </c>
      <c r="AF47" s="2">
        <f t="shared" si="34"/>
        <v>0</v>
      </c>
      <c r="AH47" s="3" t="e">
        <f t="shared" si="35"/>
        <v>#DIV/0!</v>
      </c>
      <c r="AI47" s="5">
        <f t="shared" si="36"/>
        <v>0</v>
      </c>
      <c r="AK47" s="2">
        <f t="shared" si="37"/>
        <v>0</v>
      </c>
      <c r="AL47" s="3" t="e">
        <f t="shared" si="38"/>
        <v>#DIV/0!</v>
      </c>
      <c r="AM47" s="2">
        <f t="shared" si="39"/>
        <v>0</v>
      </c>
      <c r="AN47" s="2">
        <f t="shared" si="40"/>
        <v>0</v>
      </c>
      <c r="AO47" s="2">
        <f t="shared" si="41"/>
        <v>0</v>
      </c>
      <c r="AQ47" s="2">
        <f t="shared" si="42"/>
        <v>0</v>
      </c>
      <c r="AR47" s="2">
        <f t="shared" si="43"/>
        <v>0</v>
      </c>
    </row>
    <row r="48" spans="10:44" x14ac:dyDescent="0.25">
      <c r="J48" s="3">
        <f t="shared" ref="J48:K48" si="51">J47+1</f>
        <v>2068</v>
      </c>
      <c r="K48">
        <f t="shared" si="51"/>
        <v>45</v>
      </c>
      <c r="L48" s="2">
        <f t="shared" si="7"/>
        <v>0</v>
      </c>
      <c r="M48" s="2">
        <f t="shared" si="26"/>
        <v>0</v>
      </c>
      <c r="N48" s="2">
        <f>M48*D$11</f>
        <v>0</v>
      </c>
      <c r="O48" s="2">
        <f>D$12*12-N48</f>
        <v>0</v>
      </c>
      <c r="P48" s="2">
        <f t="shared" si="9"/>
        <v>0</v>
      </c>
      <c r="Q48" s="2">
        <f>P48*D$17</f>
        <v>0</v>
      </c>
      <c r="R48" s="2">
        <f t="shared" si="10"/>
        <v>0</v>
      </c>
      <c r="S48" s="2"/>
      <c r="T48" s="2">
        <f t="shared" si="27"/>
        <v>0</v>
      </c>
      <c r="U48" s="2">
        <f t="shared" si="28"/>
        <v>0</v>
      </c>
      <c r="V48" s="2">
        <f t="shared" si="29"/>
        <v>0</v>
      </c>
      <c r="W48" s="2">
        <f t="shared" si="30"/>
        <v>0</v>
      </c>
      <c r="X48" s="2"/>
      <c r="Y48" s="5">
        <f t="shared" si="31"/>
        <v>0</v>
      </c>
      <c r="Z48" s="2"/>
      <c r="AA48" s="2"/>
      <c r="AB48" s="2">
        <f>P48-R48-N48-D$18</f>
        <v>0</v>
      </c>
      <c r="AC48" s="2">
        <f>AB48*-D$23</f>
        <v>0</v>
      </c>
      <c r="AD48" s="2">
        <f t="shared" si="32"/>
        <v>0</v>
      </c>
      <c r="AE48" s="2">
        <f t="shared" si="33"/>
        <v>0</v>
      </c>
      <c r="AF48" s="2">
        <f t="shared" si="34"/>
        <v>0</v>
      </c>
      <c r="AH48" s="3" t="e">
        <f t="shared" si="35"/>
        <v>#DIV/0!</v>
      </c>
      <c r="AI48" s="5">
        <f t="shared" si="36"/>
        <v>0</v>
      </c>
      <c r="AK48" s="2">
        <f t="shared" si="37"/>
        <v>0</v>
      </c>
      <c r="AL48" s="3" t="e">
        <f t="shared" si="38"/>
        <v>#DIV/0!</v>
      </c>
      <c r="AM48" s="2">
        <f t="shared" si="39"/>
        <v>0</v>
      </c>
      <c r="AN48" s="2">
        <f t="shared" si="40"/>
        <v>0</v>
      </c>
      <c r="AO48" s="2">
        <f t="shared" si="41"/>
        <v>0</v>
      </c>
      <c r="AQ48" s="2">
        <f t="shared" si="42"/>
        <v>0</v>
      </c>
      <c r="AR48" s="2">
        <f t="shared" si="43"/>
        <v>0</v>
      </c>
    </row>
    <row r="49" spans="10:44" x14ac:dyDescent="0.25">
      <c r="J49" s="3">
        <f t="shared" ref="J49:K49" si="52">J48+1</f>
        <v>2069</v>
      </c>
      <c r="K49">
        <f t="shared" si="52"/>
        <v>46</v>
      </c>
      <c r="L49" s="2">
        <f t="shared" si="7"/>
        <v>0</v>
      </c>
      <c r="M49" s="2">
        <f t="shared" si="26"/>
        <v>0</v>
      </c>
      <c r="N49" s="2">
        <f>M49*D$11</f>
        <v>0</v>
      </c>
      <c r="O49" s="2">
        <f>D$12*12-N49</f>
        <v>0</v>
      </c>
      <c r="P49" s="2">
        <f t="shared" si="9"/>
        <v>0</v>
      </c>
      <c r="Q49" s="2">
        <f>P49*D$17</f>
        <v>0</v>
      </c>
      <c r="R49" s="2">
        <f t="shared" si="10"/>
        <v>0</v>
      </c>
      <c r="S49" s="2"/>
      <c r="T49" s="2">
        <f t="shared" si="27"/>
        <v>0</v>
      </c>
      <c r="U49" s="2">
        <f t="shared" si="28"/>
        <v>0</v>
      </c>
      <c r="V49" s="2">
        <f t="shared" si="29"/>
        <v>0</v>
      </c>
      <c r="W49" s="2">
        <f t="shared" si="30"/>
        <v>0</v>
      </c>
      <c r="X49" s="2"/>
      <c r="Y49" s="5">
        <f t="shared" si="31"/>
        <v>0</v>
      </c>
      <c r="Z49" s="2"/>
      <c r="AA49" s="2"/>
      <c r="AB49" s="2">
        <f>P49-R49-N49-D$18</f>
        <v>0</v>
      </c>
      <c r="AC49" s="2">
        <f>AB49*-D$23</f>
        <v>0</v>
      </c>
      <c r="AD49" s="2">
        <f t="shared" si="32"/>
        <v>0</v>
      </c>
      <c r="AE49" s="2">
        <f t="shared" si="33"/>
        <v>0</v>
      </c>
      <c r="AF49" s="2">
        <f t="shared" si="34"/>
        <v>0</v>
      </c>
      <c r="AH49" s="3" t="e">
        <f t="shared" si="35"/>
        <v>#DIV/0!</v>
      </c>
      <c r="AI49" s="5">
        <f t="shared" si="36"/>
        <v>0</v>
      </c>
      <c r="AK49" s="2">
        <f t="shared" si="37"/>
        <v>0</v>
      </c>
      <c r="AL49" s="3" t="e">
        <f t="shared" si="38"/>
        <v>#DIV/0!</v>
      </c>
      <c r="AM49" s="2">
        <f t="shared" si="39"/>
        <v>0</v>
      </c>
      <c r="AN49" s="2">
        <f t="shared" si="40"/>
        <v>0</v>
      </c>
      <c r="AO49" s="2">
        <f t="shared" si="41"/>
        <v>0</v>
      </c>
      <c r="AQ49" s="2">
        <f t="shared" si="42"/>
        <v>0</v>
      </c>
      <c r="AR49" s="2">
        <f t="shared" si="43"/>
        <v>0</v>
      </c>
    </row>
    <row r="50" spans="10:44" x14ac:dyDescent="0.25">
      <c r="J50" s="3">
        <f t="shared" ref="J50:K50" si="53">J49+1</f>
        <v>2070</v>
      </c>
      <c r="K50">
        <f t="shared" si="53"/>
        <v>47</v>
      </c>
      <c r="L50" s="2">
        <f t="shared" si="7"/>
        <v>0</v>
      </c>
      <c r="M50" s="2">
        <f t="shared" si="26"/>
        <v>0</v>
      </c>
      <c r="N50" s="2">
        <f>M50*D$11</f>
        <v>0</v>
      </c>
      <c r="O50" s="2">
        <f>D$12*12-N50</f>
        <v>0</v>
      </c>
      <c r="P50" s="2">
        <f t="shared" si="9"/>
        <v>0</v>
      </c>
      <c r="Q50" s="2">
        <f>P50*D$17</f>
        <v>0</v>
      </c>
      <c r="R50" s="2">
        <f t="shared" si="10"/>
        <v>0</v>
      </c>
      <c r="S50" s="2"/>
      <c r="T50" s="2">
        <f t="shared" si="27"/>
        <v>0</v>
      </c>
      <c r="U50" s="2">
        <f t="shared" si="28"/>
        <v>0</v>
      </c>
      <c r="V50" s="2">
        <f t="shared" si="29"/>
        <v>0</v>
      </c>
      <c r="W50" s="2">
        <f t="shared" si="30"/>
        <v>0</v>
      </c>
      <c r="X50" s="2"/>
      <c r="Y50" s="5">
        <f t="shared" si="31"/>
        <v>0</v>
      </c>
      <c r="Z50" s="2"/>
      <c r="AA50" s="2"/>
      <c r="AB50" s="2">
        <f>P50-R50-N50-D$18</f>
        <v>0</v>
      </c>
      <c r="AC50" s="2">
        <f>AB50*-D$23</f>
        <v>0</v>
      </c>
      <c r="AD50" s="2">
        <f t="shared" si="32"/>
        <v>0</v>
      </c>
      <c r="AE50" s="2">
        <f t="shared" si="33"/>
        <v>0</v>
      </c>
      <c r="AF50" s="2">
        <f t="shared" si="34"/>
        <v>0</v>
      </c>
      <c r="AH50" s="3" t="e">
        <f t="shared" si="35"/>
        <v>#DIV/0!</v>
      </c>
      <c r="AI50" s="5">
        <f t="shared" si="36"/>
        <v>0</v>
      </c>
      <c r="AK50" s="2">
        <f t="shared" si="37"/>
        <v>0</v>
      </c>
      <c r="AL50" s="3" t="e">
        <f t="shared" si="38"/>
        <v>#DIV/0!</v>
      </c>
      <c r="AM50" s="2">
        <f t="shared" si="39"/>
        <v>0</v>
      </c>
      <c r="AN50" s="2">
        <f t="shared" si="40"/>
        <v>0</v>
      </c>
      <c r="AO50" s="2">
        <f t="shared" si="41"/>
        <v>0</v>
      </c>
      <c r="AQ50" s="2">
        <f t="shared" si="42"/>
        <v>0</v>
      </c>
      <c r="AR50" s="2">
        <f t="shared" si="43"/>
        <v>0</v>
      </c>
    </row>
    <row r="51" spans="10:44" x14ac:dyDescent="0.25">
      <c r="J51" s="3">
        <f t="shared" ref="J51:K51" si="54">J50+1</f>
        <v>2071</v>
      </c>
      <c r="K51">
        <f t="shared" si="54"/>
        <v>48</v>
      </c>
      <c r="L51" s="2">
        <f t="shared" si="7"/>
        <v>0</v>
      </c>
      <c r="M51" s="2">
        <f t="shared" si="26"/>
        <v>0</v>
      </c>
      <c r="N51" s="2">
        <f>M51*D$11</f>
        <v>0</v>
      </c>
      <c r="O51" s="2">
        <f>D$12*12-N51</f>
        <v>0</v>
      </c>
      <c r="P51" s="2">
        <f t="shared" si="9"/>
        <v>0</v>
      </c>
      <c r="Q51" s="2">
        <f>P51*D$17</f>
        <v>0</v>
      </c>
      <c r="R51" s="2">
        <f t="shared" si="10"/>
        <v>0</v>
      </c>
      <c r="S51" s="2"/>
      <c r="T51" s="2">
        <f t="shared" si="27"/>
        <v>0</v>
      </c>
      <c r="U51" s="2">
        <f t="shared" si="28"/>
        <v>0</v>
      </c>
      <c r="V51" s="2">
        <f t="shared" si="29"/>
        <v>0</v>
      </c>
      <c r="W51" s="2">
        <f t="shared" si="30"/>
        <v>0</v>
      </c>
      <c r="X51" s="2"/>
      <c r="Y51" s="5">
        <f t="shared" si="31"/>
        <v>0</v>
      </c>
      <c r="Z51" s="2"/>
      <c r="AA51" s="2"/>
      <c r="AB51" s="2">
        <f>P51-R51-N51-D$18</f>
        <v>0</v>
      </c>
      <c r="AC51" s="2">
        <f>AB51*-D$23</f>
        <v>0</v>
      </c>
      <c r="AD51" s="2">
        <f t="shared" si="32"/>
        <v>0</v>
      </c>
      <c r="AE51" s="2">
        <f t="shared" si="33"/>
        <v>0</v>
      </c>
      <c r="AF51" s="2">
        <f t="shared" si="34"/>
        <v>0</v>
      </c>
      <c r="AH51" s="3" t="e">
        <f t="shared" si="35"/>
        <v>#DIV/0!</v>
      </c>
      <c r="AI51" s="5">
        <f t="shared" si="36"/>
        <v>0</v>
      </c>
      <c r="AK51" s="2">
        <f t="shared" si="37"/>
        <v>0</v>
      </c>
      <c r="AL51" s="3" t="e">
        <f t="shared" si="38"/>
        <v>#DIV/0!</v>
      </c>
      <c r="AM51" s="2">
        <f t="shared" si="39"/>
        <v>0</v>
      </c>
      <c r="AN51" s="2">
        <f t="shared" si="40"/>
        <v>0</v>
      </c>
      <c r="AO51" s="2">
        <f t="shared" si="41"/>
        <v>0</v>
      </c>
      <c r="AQ51" s="2">
        <f t="shared" si="42"/>
        <v>0</v>
      </c>
      <c r="AR51" s="2">
        <f t="shared" si="43"/>
        <v>0</v>
      </c>
    </row>
    <row r="52" spans="10:44" x14ac:dyDescent="0.25">
      <c r="J52" s="3">
        <f t="shared" ref="J52:K52" si="55">J51+1</f>
        <v>2072</v>
      </c>
      <c r="K52">
        <f t="shared" si="55"/>
        <v>49</v>
      </c>
      <c r="L52" s="2">
        <f t="shared" si="7"/>
        <v>0</v>
      </c>
      <c r="M52" s="2">
        <f t="shared" si="26"/>
        <v>0</v>
      </c>
      <c r="N52" s="2">
        <f>M52*D$11</f>
        <v>0</v>
      </c>
      <c r="O52" s="2">
        <f>D$12*12-N52</f>
        <v>0</v>
      </c>
      <c r="P52" s="2">
        <f t="shared" si="9"/>
        <v>0</v>
      </c>
      <c r="Q52" s="2">
        <f>P52*D$17</f>
        <v>0</v>
      </c>
      <c r="R52" s="2">
        <f t="shared" si="10"/>
        <v>0</v>
      </c>
      <c r="S52" s="2"/>
      <c r="T52" s="2">
        <f t="shared" si="27"/>
        <v>0</v>
      </c>
      <c r="U52" s="2">
        <f t="shared" si="28"/>
        <v>0</v>
      </c>
      <c r="V52" s="2">
        <f t="shared" si="29"/>
        <v>0</v>
      </c>
      <c r="W52" s="2">
        <f t="shared" si="30"/>
        <v>0</v>
      </c>
      <c r="X52" s="2"/>
      <c r="Y52" s="5">
        <f t="shared" si="31"/>
        <v>0</v>
      </c>
      <c r="Z52" s="2"/>
      <c r="AA52" s="2"/>
      <c r="AB52" s="2">
        <f>P52-R52-N52-D$18</f>
        <v>0</v>
      </c>
      <c r="AC52" s="2">
        <f>AB52*-D$23</f>
        <v>0</v>
      </c>
      <c r="AD52" s="2">
        <f t="shared" si="32"/>
        <v>0</v>
      </c>
      <c r="AE52" s="2">
        <f t="shared" si="33"/>
        <v>0</v>
      </c>
      <c r="AF52" s="2">
        <f t="shared" si="34"/>
        <v>0</v>
      </c>
      <c r="AH52" s="3" t="e">
        <f t="shared" si="35"/>
        <v>#DIV/0!</v>
      </c>
      <c r="AI52" s="5">
        <f t="shared" si="36"/>
        <v>0</v>
      </c>
      <c r="AK52" s="2">
        <f t="shared" si="37"/>
        <v>0</v>
      </c>
      <c r="AL52" s="3" t="e">
        <f t="shared" si="38"/>
        <v>#DIV/0!</v>
      </c>
      <c r="AM52" s="2">
        <f t="shared" si="39"/>
        <v>0</v>
      </c>
      <c r="AN52" s="2">
        <f t="shared" si="40"/>
        <v>0</v>
      </c>
      <c r="AO52" s="2">
        <f t="shared" si="41"/>
        <v>0</v>
      </c>
      <c r="AQ52" s="2">
        <f t="shared" si="42"/>
        <v>0</v>
      </c>
      <c r="AR52" s="2">
        <f t="shared" si="43"/>
        <v>0</v>
      </c>
    </row>
    <row r="53" spans="10:44" x14ac:dyDescent="0.25">
      <c r="J53" s="3">
        <f t="shared" ref="J53:K53" si="56">J52+1</f>
        <v>2073</v>
      </c>
      <c r="K53">
        <f t="shared" si="56"/>
        <v>50</v>
      </c>
      <c r="L53" s="2">
        <f t="shared" si="7"/>
        <v>0</v>
      </c>
      <c r="M53" s="2">
        <f t="shared" ref="M53" si="57">M52-O52</f>
        <v>0</v>
      </c>
      <c r="N53" s="2">
        <f>M53*D$11</f>
        <v>0</v>
      </c>
      <c r="O53" s="2">
        <f>D$12*12-N53</f>
        <v>0</v>
      </c>
      <c r="P53" s="2">
        <f t="shared" si="9"/>
        <v>0</v>
      </c>
      <c r="Q53" s="2">
        <f>P53*D$17</f>
        <v>0</v>
      </c>
      <c r="R53" s="2">
        <f t="shared" si="10"/>
        <v>0</v>
      </c>
      <c r="S53" s="2"/>
      <c r="T53" s="2">
        <f t="shared" ref="T53" si="58">N53+O53+R53-P53+Q53</f>
        <v>0</v>
      </c>
      <c r="U53" s="2">
        <f t="shared" ref="U53" si="59">U52+V52+T53-W52</f>
        <v>0</v>
      </c>
      <c r="V53" s="2">
        <f t="shared" ref="V53" si="60">U53*V$3</f>
        <v>0</v>
      </c>
      <c r="W53" s="2">
        <f t="shared" ref="W53" si="61">V53*25%</f>
        <v>0</v>
      </c>
      <c r="X53" s="2"/>
      <c r="Y53" s="5">
        <f t="shared" ref="Y53" si="62">L53-M53-U53</f>
        <v>0</v>
      </c>
      <c r="Z53" s="2"/>
      <c r="AA53" s="2"/>
      <c r="AB53" s="2">
        <f>P53-R53-N53-D$18</f>
        <v>0</v>
      </c>
      <c r="AC53" s="2">
        <f>AB53*-D$23</f>
        <v>0</v>
      </c>
      <c r="AD53" s="2">
        <f t="shared" ref="AD53" si="63">AD52+AE52+AC53-AF52</f>
        <v>0</v>
      </c>
      <c r="AE53" s="2">
        <f t="shared" ref="AE53" si="64">AD53*AE$3</f>
        <v>0</v>
      </c>
      <c r="AF53" s="2">
        <f t="shared" ref="AF53" si="65">AE53*25%</f>
        <v>0</v>
      </c>
      <c r="AH53" s="3" t="e">
        <f t="shared" ref="AH53" si="66">EFFECT((Y53/U53),K53)</f>
        <v>#DIV/0!</v>
      </c>
      <c r="AI53" s="5">
        <f t="shared" ref="AI53" si="67">Y53+AD53</f>
        <v>0</v>
      </c>
      <c r="AK53" s="2">
        <f t="shared" ref="AK53" si="68">Q53</f>
        <v>0</v>
      </c>
      <c r="AL53" s="3" t="e">
        <f t="shared" ref="AL53" si="69">EFFECT((AI53/U53),K53)</f>
        <v>#DIV/0!</v>
      </c>
      <c r="AM53" s="2">
        <f t="shared" ref="AM53" si="70">AM52+AN58+AK53-AO58</f>
        <v>0</v>
      </c>
      <c r="AN53" s="2">
        <f t="shared" ref="AN53" si="71">AM47*AN$9</f>
        <v>0</v>
      </c>
      <c r="AO53" s="2">
        <f t="shared" ref="AO53" si="72">AN53*25%</f>
        <v>0</v>
      </c>
      <c r="AQ53" s="2">
        <f t="shared" ref="AQ53" si="73">Y53-U53</f>
        <v>0</v>
      </c>
      <c r="AR53" s="2">
        <f t="shared" ref="AR53" si="74">AI53-U53</f>
        <v>0</v>
      </c>
    </row>
  </sheetData>
  <conditionalFormatting sqref="Y4:AG53 AI4:AI53">
    <cfRule type="cellIs" dxfId="4" priority="3" operator="greaterThan">
      <formula>0</formula>
    </cfRule>
  </conditionalFormatting>
  <conditionalFormatting sqref="AQ4:AR53">
    <cfRule type="cellIs" dxfId="3" priority="2" operator="greaterThan">
      <formula>0</formula>
    </cfRule>
  </conditionalFormatting>
  <conditionalFormatting sqref="G4:H13">
    <cfRule type="cellIs" dxfId="0" priority="1" operator="greaterThan">
      <formula>$D$21</formula>
    </cfRule>
  </conditionalFormatting>
  <pageMargins left="0.7" right="0.7" top="0.75" bottom="0.75" header="0.3" footer="0.3"/>
  <pageSetup paperSize="9" orientation="portrait" horizontalDpi="300" verticalDpi="300" r:id="rId1"/>
  <ignoredErrors>
    <ignoredError sqref="AH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Vorteilsrechner Immobilien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Gröne</dc:creator>
  <cp:lastModifiedBy>Matthias Gröne</cp:lastModifiedBy>
  <dcterms:created xsi:type="dcterms:W3CDTF">2015-06-05T18:19:34Z</dcterms:created>
  <dcterms:modified xsi:type="dcterms:W3CDTF">2024-03-22T11:01:51Z</dcterms:modified>
</cp:coreProperties>
</file>